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drawings/drawing5.xml" ContentType="application/vnd.openxmlformats-officedocument.drawing+xml"/>
  <Override PartName="/xl/tables/table1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.delaguilav\Desktop\EJERCICIO FISCAL 2025\INFORMACIÓN PÚBLICA 2025\IP MENSUAL 2025\12. IP DIRECCION FINANCIERA DICIEMBRE 2025\"/>
    </mc:Choice>
  </mc:AlternateContent>
  <xr:revisionPtr revIDLastSave="0" documentId="8_{12B90325-FDF6-48D2-9B7A-A04418BB5C9C}" xr6:coauthVersionLast="47" xr6:coauthVersionMax="47" xr10:uidLastSave="{00000000-0000-0000-0000-000000000000}"/>
  <bookViews>
    <workbookView xWindow="-120" yWindow="-120" windowWidth="29040" windowHeight="15840" firstSheet="1" activeTab="2" xr2:uid="{87CECABF-3AE9-4B9C-9A76-53E1BD88E8E2}"/>
  </bookViews>
  <sheets>
    <sheet name="Boletos Aéreos y VE" sheetId="1" r:id="rId1"/>
    <sheet name="RG al Exterior" sheetId="2" r:id="rId2"/>
    <sheet name="Pagos por FR" sheetId="3" r:id="rId3"/>
    <sheet name="RG" sheetId="4" r:id="rId4"/>
    <sheet name="Viático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5" l="1"/>
  <c r="J277" i="4"/>
  <c r="F64" i="3"/>
  <c r="B47" i="3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15" i="3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13" i="3"/>
  <c r="M14" i="2" l="1"/>
  <c r="L14" i="2"/>
  <c r="K14" i="2"/>
  <c r="K14" i="1"/>
  <c r="J14" i="1"/>
</calcChain>
</file>

<file path=xl/sharedStrings.xml><?xml version="1.0" encoding="utf-8"?>
<sst xmlns="http://schemas.openxmlformats.org/spreadsheetml/2006/main" count="1501" uniqueCount="618">
  <si>
    <t>REPORTE DE VIAJES AL EXTERIOR Y BOLETOS AÉREOS</t>
  </si>
  <si>
    <t>No.</t>
  </si>
  <si>
    <t>Nombre del Funcionario</t>
  </si>
  <si>
    <t>Cargo</t>
  </si>
  <si>
    <t>Destino</t>
  </si>
  <si>
    <t>Objetivo del Viaje</t>
  </si>
  <si>
    <t>Logros Alcanzados</t>
  </si>
  <si>
    <t>Línea Aérea</t>
  </si>
  <si>
    <t>Fecha Salida</t>
  </si>
  <si>
    <t>Fecha Retorno</t>
  </si>
  <si>
    <t>Valor de Viáticos</t>
  </si>
  <si>
    <t>Valor de Boletos</t>
  </si>
  <si>
    <t xml:space="preserve"> </t>
  </si>
  <si>
    <t>Fuente: Sistema de Contabilidad Integrada (SICOIN)</t>
  </si>
  <si>
    <t>REPORTE DE RECONOCIMIENTO DE GASTOS AL EXTERIOR Y BOLETOS AEREOS</t>
  </si>
  <si>
    <t>Valor de RG</t>
  </si>
  <si>
    <t>Reporte de Pagos Realizados por medio de Fondo Rotativo</t>
  </si>
  <si>
    <t>Fecha</t>
  </si>
  <si>
    <t>Autorización</t>
  </si>
  <si>
    <t>Descripción</t>
  </si>
  <si>
    <t>Egresos</t>
  </si>
  <si>
    <t>TCI:</t>
  </si>
  <si>
    <t>Responsable de la actualización de información:  Donovan David Salazar Salazar</t>
  </si>
  <si>
    <t>Documentos de rendición de Fondo Rotativo con TCI:</t>
  </si>
  <si>
    <t>REPORTE DE RECONOCIMIENTO DE GASTOS</t>
  </si>
  <si>
    <t>NO</t>
  </si>
  <si>
    <t>NIT</t>
  </si>
  <si>
    <t>NOMBRE</t>
  </si>
  <si>
    <t>CARGO</t>
  </si>
  <si>
    <t>UNIDAD</t>
  </si>
  <si>
    <t>OBJETIVOS DEL VIAJE</t>
  </si>
  <si>
    <t>DESTINO</t>
  </si>
  <si>
    <t>REQUERIMIENTO DE TRASLADO</t>
  </si>
  <si>
    <t>MONTO Q.</t>
  </si>
  <si>
    <t>TECNICO AUTOMOVILISTA</t>
  </si>
  <si>
    <t>QUETZALTENANGO</t>
  </si>
  <si>
    <t>Responsable de la actualización de información: Donovan David Salazar Salazar</t>
  </si>
  <si>
    <t>INFORMATICA</t>
  </si>
  <si>
    <t>REPORTE DE VIÁTICOS</t>
  </si>
  <si>
    <t>NOMBRAMIENTO</t>
  </si>
  <si>
    <t>Retiro en Ventanilla CHN Beneficiario: LUIS BILLY PEREZ CARDONA</t>
  </si>
  <si>
    <t>HUEHUETENANGO</t>
  </si>
  <si>
    <t>SERVICIOS GENERALES</t>
  </si>
  <si>
    <t>REALIZAR TRABAJOS DE MANTENIMIENTO</t>
  </si>
  <si>
    <t>.</t>
  </si>
  <si>
    <t>RECURSOS HUMANOS</t>
  </si>
  <si>
    <t>IZABAL</t>
  </si>
  <si>
    <t>PETEN</t>
  </si>
  <si>
    <t>ZACAPA</t>
  </si>
  <si>
    <t>PROFESIONAL EN PSICOLOGIA</t>
  </si>
  <si>
    <t>ESCUINTLA</t>
  </si>
  <si>
    <t>CESAR AUGUSTO OSORIO SILVESTRE</t>
  </si>
  <si>
    <t>CARLOS ANTONIO ESQUIVEL BARRIENTOS</t>
  </si>
  <si>
    <t>DIEGO ANTONIO HERNANDEZ CASTELLANOS</t>
  </si>
  <si>
    <t>EEGSA WEB REF.:0002078180GUATEMALA    GT</t>
  </si>
  <si>
    <t>EEGSA WEB REF.:0001361417GUATEMALA    GT</t>
  </si>
  <si>
    <t>PROFESIONAL EN TRABAJO SOCIAL</t>
  </si>
  <si>
    <t>MI CLARO EXPRESS  -3DS-I-GUATEMALA    GT</t>
  </si>
  <si>
    <t>JALAPA</t>
  </si>
  <si>
    <t>ESVIN LEONEL PEÑA PEREZ</t>
  </si>
  <si>
    <t>RONALD MAURICIO SAZO</t>
  </si>
  <si>
    <t>QUICHE</t>
  </si>
  <si>
    <t>BAJA VERAPAZ</t>
  </si>
  <si>
    <t>TOTONICAPAN</t>
  </si>
  <si>
    <t>PROFESIONAL JURIDICO</t>
  </si>
  <si>
    <t>ALTA VERAPAZ</t>
  </si>
  <si>
    <t>JUAN ANTONIO MURALLES DAVILA</t>
  </si>
  <si>
    <t>1403221K</t>
  </si>
  <si>
    <t>SACATEPEQUEZ</t>
  </si>
  <si>
    <t>MI PAGO CLARO NEONET PGW GUATEMALA    GT</t>
  </si>
  <si>
    <t>TRANSPORTES</t>
  </si>
  <si>
    <t>TRASLADAR A PERSONAL DE PGN</t>
  </si>
  <si>
    <t>TECNICO EN REDES Y MANTENIMIENTO</t>
  </si>
  <si>
    <t>SERGIO ANTONIO PORTILLO</t>
  </si>
  <si>
    <t>TECNICO JURIDICO</t>
  </si>
  <si>
    <t>UNIDAD DE PROTECCION DE LOS DERECHOS DE LA MUJER, ADULTO MAYOR Y PERSONAS CON DISCAPACIDAD</t>
  </si>
  <si>
    <t>PNA</t>
  </si>
  <si>
    <t>WESLEY AROLDO LOPEZ ORTIZ</t>
  </si>
  <si>
    <t>AUDITORIA INTERNA</t>
  </si>
  <si>
    <t>REALIZAR CABLEADO ESTRUCTURADO DE PUNTOS DE RED</t>
  </si>
  <si>
    <t>SAN MARCOS, QUETZALTENANGO, TOTONICAPAN Y SOLOLA</t>
  </si>
  <si>
    <t>JOEL GARCIA SANTOS</t>
  </si>
  <si>
    <t>TECNICO EN INVENTARIOS</t>
  </si>
  <si>
    <t>INVENTARIOS</t>
  </si>
  <si>
    <t>CRISTIAN ALEXANDER EQUITE PERDOMO</t>
  </si>
  <si>
    <t>AUXILIAR DE COMPRAS</t>
  </si>
  <si>
    <t>LUIS RODOLFO CALDERON GOMEZ</t>
  </si>
  <si>
    <t>REALIZAR DILIGENCIAS DE NOTIFICACION</t>
  </si>
  <si>
    <t>JORGE ALEJANDRO CASTILLO Y CASTILLO</t>
  </si>
  <si>
    <t>MARLEN ANDREA REGINA RODRIGUEZ GRANADOS</t>
  </si>
  <si>
    <t>SOLOLA</t>
  </si>
  <si>
    <t>765698K</t>
  </si>
  <si>
    <t>OSBALDO HERNANDEZ MORALES</t>
  </si>
  <si>
    <t>18-2025/ELPP</t>
  </si>
  <si>
    <t>JAIME HAROLDO ALVAREZ CRUZ</t>
  </si>
  <si>
    <t>JUTIAPA</t>
  </si>
  <si>
    <t>UBALDO ELISANDRO TUM VICENTE</t>
  </si>
  <si>
    <t>MAURICIO PORTILLO</t>
  </si>
  <si>
    <t>MIRIAM NOEMI MORALES PEREZ</t>
  </si>
  <si>
    <t>DUSTIN ANSELMO MARROQUIN DE LA PAZ</t>
  </si>
  <si>
    <t>CHIMALTENANGO</t>
  </si>
  <si>
    <t>CRISTOPHER DANIELS SANCHEZ MARTINEZ</t>
  </si>
  <si>
    <t>UDI-PGN 85-2025</t>
  </si>
  <si>
    <t>KENIA ANETH SALGUERO SALGUERO</t>
  </si>
  <si>
    <t>945277K</t>
  </si>
  <si>
    <t>HARVEY ANTONIO NOL SANCHEZ</t>
  </si>
  <si>
    <t>JORDY ALEXANDER MAZARIEGOS RAMOS</t>
  </si>
  <si>
    <t>PROFESIONAL EN AUDITORIA</t>
  </si>
  <si>
    <t>REALIZAR VERIFICACION DE PROCEDIMIENTOS</t>
  </si>
  <si>
    <t>1332649K</t>
  </si>
  <si>
    <t>EDGAR EDUARDO MARTINEZ ARIAS</t>
  </si>
  <si>
    <t>PEDRO PABLO RUIZ DE LEON</t>
  </si>
  <si>
    <t>SAN MARCOS</t>
  </si>
  <si>
    <t>PEDRO NOE GRAVE GRIJALVA</t>
  </si>
  <si>
    <t>JORGE MARIO RODRIGUEZ NISTHALES</t>
  </si>
  <si>
    <t>COATEPEQUE</t>
  </si>
  <si>
    <t>ERWIN ANDERSON GARCIA HERNANDEZ</t>
  </si>
  <si>
    <t>DERIK VINICIO AQUINO GONZALEZ</t>
  </si>
  <si>
    <t>RITA MARIA PONCE LOPEZ</t>
  </si>
  <si>
    <t>Retiro en Ventanilla CHN Beneficiario: DORA ADILIA FUENTES LOPEZ</t>
  </si>
  <si>
    <t>Retiro en Ventanilla CHN Beneficiario: HERBERT ESTUARDO LOPEZ CACOJ</t>
  </si>
  <si>
    <t>Retiro en Ventanilla CHN Beneficiario: DIANA MARIA CASADO URIZAR</t>
  </si>
  <si>
    <t>Retiro en Ventanilla CHN Beneficiario: SUILMA VIRIDIANA CANO GABRIEL</t>
  </si>
  <si>
    <t>Retiro en Ventanilla CHN Beneficiario: DONOVAN DAVID SALAZAR SALAZAR</t>
  </si>
  <si>
    <t>XXXX-XXXX-XXXX-5600</t>
  </si>
  <si>
    <t xml:space="preserve">Miami, Florida. Estados Unidos </t>
  </si>
  <si>
    <t>REPRESENTAR AL ESTADO DE GUATEMALA Y PARTICIPAR EN LA AUDIENCIA CORRESPONDIENTE AL 194vo. PERIODO DE SESIONES, EN RELACION AL CASO 15,475 GLORIA PATRICIA PORRAS ESCOBAR Y FAMILIA (SUPRA) ANTE LA COMISION INTERAMERICANA DE DERECHOS HUMANOS</t>
  </si>
  <si>
    <t>SE REPRESENTÓ AL ESTADO DE GUATEMALA Y PARTICIPAR EN LA AUDIENCIA CORRESPONDIENTE AL 194vo. PERIODO DE SESIONES, EN RELACION AL CASO 15,475 GLORIA PATRICIA PORRAS ESCOBAR Y FAMILIA (SUPRA) ANTE LA COMISION INTERAMERICANA DE DERECHOS HUMANOS</t>
  </si>
  <si>
    <t>AMERICAN AIRLINES</t>
  </si>
  <si>
    <t>STEPHANIE ANDREA MARTINEZ AREVALO</t>
  </si>
  <si>
    <t>PROFESIONAL JURIDICO DE LA PROCURADURIA -AI-</t>
  </si>
  <si>
    <t>Fecha: 05/01/2026</t>
  </si>
  <si>
    <t>DEL 01 AL 31 DE DICIEMBRE 2025</t>
  </si>
  <si>
    <t>SUMA TOTAL DE VIATICOS Y BOLETOS AEREOS OTORGADOS EN EL MES DE DICIEMBRE 2025</t>
  </si>
  <si>
    <t>Fecha: 06/01/2026</t>
  </si>
  <si>
    <t>Del 1 al 31 de Diciembre del 2,025</t>
  </si>
  <si>
    <t>SUMA TOTAL DE RECONOCIMIENTO DE GASTOS Y BOLETOS AEREOS OTORGADOS EN EL MES DE DICIEMBRE 2025</t>
  </si>
  <si>
    <t>Fecha:  07/01/2026</t>
  </si>
  <si>
    <t>Mes de Diciembre 2025</t>
  </si>
  <si>
    <t>2025-12-01T15:17:04</t>
  </si>
  <si>
    <t>20251201131853008</t>
  </si>
  <si>
    <t>2025-12-01T15:34:45</t>
  </si>
  <si>
    <t>20251201131654934</t>
  </si>
  <si>
    <t>2025-12-01T15:46:02</t>
  </si>
  <si>
    <t>20251201131617740</t>
  </si>
  <si>
    <t>2025-12-01T15:48:38</t>
  </si>
  <si>
    <t>20251201131731993</t>
  </si>
  <si>
    <t>Retiro en Ventanilla CHN Beneficiario: LAURA SOFIA DE LEON CASTILLO</t>
  </si>
  <si>
    <t>2025-12-01T15:50:38</t>
  </si>
  <si>
    <t>20251201122216419</t>
  </si>
  <si>
    <t>Retiro en Ventanilla CHN Beneficiario: OGLA SARAI ARTEAGA GÓMEZ</t>
  </si>
  <si>
    <t>2025-12-01T15:52:10</t>
  </si>
  <si>
    <t>20251201122254325</t>
  </si>
  <si>
    <t>Retiro en Ventanilla CHN Beneficiario: MARIAM MICHELLE PINEDA GUZMAN</t>
  </si>
  <si>
    <t>2025-12-01T15:55:05</t>
  </si>
  <si>
    <t>20251201122026345</t>
  </si>
  <si>
    <t>Retiro en Ventanilla CHN Beneficiario: ANA MARIA CRUZ YOC</t>
  </si>
  <si>
    <t>2025-12-01T15:56:59</t>
  </si>
  <si>
    <t>20251201122139864</t>
  </si>
  <si>
    <t>Retiro en Ventanilla CHN Beneficiario: EVELYN NOHEMY CUA GONZALEZ</t>
  </si>
  <si>
    <t>2025-12-01T16:00:12</t>
  </si>
  <si>
    <t>20251201131601290</t>
  </si>
  <si>
    <t>Retiro en Ventanilla CHN Beneficiario: JACKELINE ARLETT ESTRADA REYES</t>
  </si>
  <si>
    <t>2025-12-01T16:22:23</t>
  </si>
  <si>
    <t>20251201131803851</t>
  </si>
  <si>
    <t>Retiro en Ventanilla CHN Beneficiario: ANDREA LUCRECIA GUZMAN MARTINEZ</t>
  </si>
  <si>
    <t>2025-12-01T17:09:00</t>
  </si>
  <si>
    <t>20251201131541596</t>
  </si>
  <si>
    <t>Retiro en Ventanilla CHN Beneficiario: SHIRLEY MICHELLE FERNANDEZ MORALES</t>
  </si>
  <si>
    <t>2025-12-01T17:21:46</t>
  </si>
  <si>
    <t>20251201131714235</t>
  </si>
  <si>
    <t>Retiro en Ventanilla CHN Beneficiario: CLAUDIA MARIA  ALVARADO MOLINA</t>
  </si>
  <si>
    <t>2025-12-01T17:23:12</t>
  </si>
  <si>
    <t>20251201131748076</t>
  </si>
  <si>
    <t>Retiro en Ventanilla CHN Beneficiario: JENNIFER VIRGINIA ARIAS DONIS</t>
  </si>
  <si>
    <t>2025-12-02T10:10:06</t>
  </si>
  <si>
    <t>20251201121837980</t>
  </si>
  <si>
    <t>2025-12-04T10:40:17</t>
  </si>
  <si>
    <t>20251203123901204</t>
  </si>
  <si>
    <t>2025-12-11T12:47:52</t>
  </si>
  <si>
    <t>002977700043122</t>
  </si>
  <si>
    <t>ENERGUATE DEOCSA WEB     GUATEMALA    GT</t>
  </si>
  <si>
    <t>2025-12-11T12:51:34</t>
  </si>
  <si>
    <t>002977800727231</t>
  </si>
  <si>
    <t>2025-12-11T12:53:44</t>
  </si>
  <si>
    <t>001795960662221</t>
  </si>
  <si>
    <t>2025-12-11T12:55:10</t>
  </si>
  <si>
    <t>001796030551252</t>
  </si>
  <si>
    <t>2025-12-11T13:03:19</t>
  </si>
  <si>
    <t>009743310332231</t>
  </si>
  <si>
    <t>2025-12-11T13:06:34</t>
  </si>
  <si>
    <t>009743410022222</t>
  </si>
  <si>
    <t>2025-12-11T16:55:35</t>
  </si>
  <si>
    <t>002981130121322</t>
  </si>
  <si>
    <t>2025-12-11T16:57:02</t>
  </si>
  <si>
    <t>002981140888112</t>
  </si>
  <si>
    <t>2025-12-11T16:59:51</t>
  </si>
  <si>
    <t>002981190381313</t>
  </si>
  <si>
    <t>ENERGUATE DEORSA WEB     GUATEMALA    GT</t>
  </si>
  <si>
    <t>2025-12-11T17:01:30</t>
  </si>
  <si>
    <t>002981240713231</t>
  </si>
  <si>
    <t>2025-12-11T17:02:57</t>
  </si>
  <si>
    <t>002981260021410</t>
  </si>
  <si>
    <t>2025-12-11T17:07:06</t>
  </si>
  <si>
    <t>002981320511312</t>
  </si>
  <si>
    <t>2025-12-11T17:08:39</t>
  </si>
  <si>
    <t>002981360311133</t>
  </si>
  <si>
    <t>2025-12-11T17:10:06</t>
  </si>
  <si>
    <t>009845940241341</t>
  </si>
  <si>
    <t>2025-12-12T15:30:53</t>
  </si>
  <si>
    <t>002992650717213</t>
  </si>
  <si>
    <t>2025-12-12T15:42:55</t>
  </si>
  <si>
    <t>002992820812328</t>
  </si>
  <si>
    <t>2025-12-12T15:48:35</t>
  </si>
  <si>
    <t>002992900721333</t>
  </si>
  <si>
    <t>2025-12-12T15:49:43</t>
  </si>
  <si>
    <t>002992920711222</t>
  </si>
  <si>
    <t>2025-12-15T12:34:52</t>
  </si>
  <si>
    <t>003017550612111</t>
  </si>
  <si>
    <t>2025-12-15T12:38:24</t>
  </si>
  <si>
    <t>003017610511253</t>
  </si>
  <si>
    <t>2025-12-15T12:39:39</t>
  </si>
  <si>
    <t>003017640711433</t>
  </si>
  <si>
    <t>2025-12-15T12:40:27</t>
  </si>
  <si>
    <t>003017670612463</t>
  </si>
  <si>
    <t>2025-12-15T19:28:25</t>
  </si>
  <si>
    <t>009793220281323</t>
  </si>
  <si>
    <t>EEGSA WEB REF.:0001957417GUATEMALA    GT</t>
  </si>
  <si>
    <t>2025-12-18T15:27:56</t>
  </si>
  <si>
    <t>001766330712312</t>
  </si>
  <si>
    <t>PAIZ AMERICAS            GUATEMALA    GT</t>
  </si>
  <si>
    <t>2025-12-19T15:40:25</t>
  </si>
  <si>
    <t>20251219114517231</t>
  </si>
  <si>
    <t>2025-12-23T12:00:44</t>
  </si>
  <si>
    <t>20251223104838790</t>
  </si>
  <si>
    <t>2025-12-23T14:40:24</t>
  </si>
  <si>
    <t>20251223131410634</t>
  </si>
  <si>
    <t>Total de Pagos emitidos al 31/12/2025</t>
  </si>
  <si>
    <t>MES DE DICIEMBRE 2025</t>
  </si>
  <si>
    <t>EVACUAR AUDIENCIAS PROGRAMADAS</t>
  </si>
  <si>
    <t>004-2025/PGN-AV/ALSS</t>
  </si>
  <si>
    <t>HUGO ABELARDO ORELLANA RIVAS</t>
  </si>
  <si>
    <t>PROFESIONAL DE INSPECTORIA</t>
  </si>
  <si>
    <t>INSPECTORIA GENERAL</t>
  </si>
  <si>
    <t>DILIGENCIAS DE INVESTIGACION</t>
  </si>
  <si>
    <t>39-2025</t>
  </si>
  <si>
    <t>MARVIN EDUARDO TEO ESCOBAR</t>
  </si>
  <si>
    <t>TECNICO EN SOPORTE INFORMATICO</t>
  </si>
  <si>
    <t>REALIZAR MANTENIMIENTO Y CONFIGURACION DE EQUIPO DE COMPUTO</t>
  </si>
  <si>
    <t>73-2025</t>
  </si>
  <si>
    <t>10-2025/CAEP</t>
  </si>
  <si>
    <t>JUSTIN GIANCARLO GALDAMEZ ESTRADA</t>
  </si>
  <si>
    <t>TECNICO EN MANTENIMIENTO</t>
  </si>
  <si>
    <t>PGN-DA-SG-35-2025  AEZG/ISLAH</t>
  </si>
  <si>
    <t>MARLYN JOHANNA VELASQUEZ HIGUEROS</t>
  </si>
  <si>
    <t xml:space="preserve">REALIZAR CABLEADO ESTRUCTURADO Y TRASLADO </t>
  </si>
  <si>
    <t>UDI-PGN 98-2025</t>
  </si>
  <si>
    <t>ANDY WESLEY QUIEJ COY</t>
  </si>
  <si>
    <t>REALIZAR INVENTARIO FISICO DE ACTIVOS Y FUNGIBLES</t>
  </si>
  <si>
    <t>ALTA VERAPAZ, BAJA VERAPAZ, ZACAPA Y CHIQUIMULA</t>
  </si>
  <si>
    <t>007-2025</t>
  </si>
  <si>
    <t>YEREMI FERNANDO HERNANDEZ CASTAÑEDA</t>
  </si>
  <si>
    <t>CHIQUIMULA</t>
  </si>
  <si>
    <t>UDI-PGN 17-2025</t>
  </si>
  <si>
    <t>HELEN NICOLLE LOPEZ BENITEZ</t>
  </si>
  <si>
    <t>TECNICO DE INSPECTORIA</t>
  </si>
  <si>
    <t>40-2025</t>
  </si>
  <si>
    <t>OCDI YURICSA GODOY GARCIA</t>
  </si>
  <si>
    <t>TECNICO EN AUDITORIA</t>
  </si>
  <si>
    <t xml:space="preserve">REALIZAR VERIFICACION DE PROCEDIMIENTOS </t>
  </si>
  <si>
    <t>TOTONICAPAN Y SOLOLA</t>
  </si>
  <si>
    <t>UDAI 05-2025</t>
  </si>
  <si>
    <t>EDWIN RUBEN SOR URIZAR</t>
  </si>
  <si>
    <t>TECNICO EN ANALISIS Y PROGRAMADOR DE SISTEMAS</t>
  </si>
  <si>
    <t>UDI-PGN 102-2025</t>
  </si>
  <si>
    <t>SANTA ROSA, JALAPA Y JUTIAPA</t>
  </si>
  <si>
    <t>6/2025/JMRN</t>
  </si>
  <si>
    <t>WILSON JONATAN MENDEZ DEL CID</t>
  </si>
  <si>
    <t>008-2025</t>
  </si>
  <si>
    <t>5-2025/PNGG</t>
  </si>
  <si>
    <t>TECNICO EN REDES</t>
  </si>
  <si>
    <t>UDI-PGN 105-2025</t>
  </si>
  <si>
    <t>EMERSON RONALDO OROZCO CERVANTES</t>
  </si>
  <si>
    <t>PGN-DA-SG-34-2025  AEZG/ISLAH</t>
  </si>
  <si>
    <t>EDWIN FELIPE CORONA VELASQUEZ</t>
  </si>
  <si>
    <t>TECNICO EN CARPINTERIA</t>
  </si>
  <si>
    <t>PGN-DA-SG-31-2025  AEZG/ISLAH</t>
  </si>
  <si>
    <t>WALTER ISIFRO DE LA PAZ MOLINA</t>
  </si>
  <si>
    <t>PGN-DA-SG-25-2025  AEZG/ISLAH</t>
  </si>
  <si>
    <t>SERGIO ALDAIR BALTAZAR LOPEZ</t>
  </si>
  <si>
    <t>TECNICO EN GESTION LOGISTICA</t>
  </si>
  <si>
    <t>PGN-DA-SG-25-2025  ETEL/ADGS</t>
  </si>
  <si>
    <t xml:space="preserve">JAIME NEFTALI SINAY MARIN </t>
  </si>
  <si>
    <t>TECNICO DE INFORMATICA EN INFRAESTRUCTURA</t>
  </si>
  <si>
    <t>UDI-PGN 106-2025</t>
  </si>
  <si>
    <t>LUCIA RUBI CHIPIX ROSANO</t>
  </si>
  <si>
    <t>REALIZAR EVALUACIONES PSICOLSOCIALES</t>
  </si>
  <si>
    <t>24-2025/PNA/PGN</t>
  </si>
  <si>
    <t>3-2025/PNG</t>
  </si>
  <si>
    <t xml:space="preserve"> JOEL GARCIA SANTOS</t>
  </si>
  <si>
    <t>17-2025/JGS</t>
  </si>
  <si>
    <t>03-2025/PPRDL</t>
  </si>
  <si>
    <t>19-2025/JGS</t>
  </si>
  <si>
    <t>JUAN JOSE LOARCA MUÑOZ</t>
  </si>
  <si>
    <t>UDI-PGN 101-2025</t>
  </si>
  <si>
    <t>MAURICIO OMAR DIAZ AQUINO</t>
  </si>
  <si>
    <t>23-2025/PNA/PGN</t>
  </si>
  <si>
    <t>DORA ADILIA FUENTES LOPEZ</t>
  </si>
  <si>
    <t>11-2025/PNA/PGN</t>
  </si>
  <si>
    <t>PGN-DA-SG-29-2025  AEZG/ISLAH</t>
  </si>
  <si>
    <t>YESICA ALEJANDRA GIRON RAMIREZ</t>
  </si>
  <si>
    <t>REALIZAR EL TRASLADO DE NNA</t>
  </si>
  <si>
    <t>GUATEMALA</t>
  </si>
  <si>
    <t>7-2025-YAGR/UMQ</t>
  </si>
  <si>
    <t>ADAN COLOCH XOLOP</t>
  </si>
  <si>
    <t>01-2025/ACX</t>
  </si>
  <si>
    <t>19-2025/CAOS</t>
  </si>
  <si>
    <t>17-2025/CAEB</t>
  </si>
  <si>
    <t>HIGINIO ALFREDO GARCIA HERNANDEZ</t>
  </si>
  <si>
    <t>PGN-DA-SG-22-2025  AEZG/ISLAH</t>
  </si>
  <si>
    <t>HERBERT ESTUARDO LOPEZ CACOJ</t>
  </si>
  <si>
    <t>TECNICO INVESTIGADOR</t>
  </si>
  <si>
    <t>REALIZAR FUENTES COLATERALES DE LAS FAMILIAS DE LOS NNA</t>
  </si>
  <si>
    <t>019-2025/PNA/PGN</t>
  </si>
  <si>
    <t>DIANA MARIA CASADO URIZAR</t>
  </si>
  <si>
    <t>09-2025/PNA/PGN</t>
  </si>
  <si>
    <t>PAMELA MAYTORENA RALDA RODRIGUEZ</t>
  </si>
  <si>
    <t>PROFESIONAL ADMINISTRATIVO EN EJECUCION DE PROYECTOS</t>
  </si>
  <si>
    <t>DIRECCION ADMINISTRATIVA</t>
  </si>
  <si>
    <t>REALIZAR INSPECCION Y VERIFICACION DE INMUEBLES</t>
  </si>
  <si>
    <t>PGN-DA-9-2025 ETEL/ADGS</t>
  </si>
  <si>
    <t>UDI-PGN 81-2025</t>
  </si>
  <si>
    <t>14-2025/RMPL</t>
  </si>
  <si>
    <t>PGN-DA-SG-18-2025  AEZG/ISLAH</t>
  </si>
  <si>
    <t>KARLA PAOLA LIX HERNANDEZ</t>
  </si>
  <si>
    <t>02-2025/PNA/PGN/KPLH</t>
  </si>
  <si>
    <t>16-2025/PNA/PGN</t>
  </si>
  <si>
    <t>17-2025/PNA/PGN</t>
  </si>
  <si>
    <t>CLAUDIA MARIA SALGUERO VELASQUEZ</t>
  </si>
  <si>
    <t xml:space="preserve">PROFESIONAL EN ESTADISTICA </t>
  </si>
  <si>
    <t>REALIZAR GIRA DE CAPACITACIONES DE ESTADISTICA</t>
  </si>
  <si>
    <t>SAN MARCOS, QUETZALTENANGO, TOTONICAPAN Y CHIMALTENANGO</t>
  </si>
  <si>
    <t>04-2025/PNA/PGN</t>
  </si>
  <si>
    <t>LUIS HENRY SIGUENZA GARCIA</t>
  </si>
  <si>
    <t>TECNICO EN ESTADISTICA</t>
  </si>
  <si>
    <t>HUEHUETENANGO, QUICHE, SOLOLA Y SACATEPEQUEZ</t>
  </si>
  <si>
    <t>05-2025/PNA/PGN</t>
  </si>
  <si>
    <t>ALEJANDRA MISHEL CASTILLO GIRON</t>
  </si>
  <si>
    <t xml:space="preserve">HUEHUETENANGO  </t>
  </si>
  <si>
    <t>010-2025/PNA/PGN/idj</t>
  </si>
  <si>
    <t>MONICA ELEONORA CASTILLO NAVARRO</t>
  </si>
  <si>
    <t>004-2025/PNA/PGN/idj</t>
  </si>
  <si>
    <t>GLORIA GUADALUPE BOJORQUEZ VELASQUEZ</t>
  </si>
  <si>
    <t>006-2025/PNA/PGN/idj</t>
  </si>
  <si>
    <t>SINDY JUDITH LOPEZ MALDONADO</t>
  </si>
  <si>
    <t>002-2025/PNA/PGN/idj</t>
  </si>
  <si>
    <t>020-2025/PNA/PGN</t>
  </si>
  <si>
    <t>BECSI ROSIBEL MORALES CASTAÑEDA</t>
  </si>
  <si>
    <t>003-2025/PNA/PGN/IDJ</t>
  </si>
  <si>
    <t>MARIA GABRIELA CHICAS OSORIO</t>
  </si>
  <si>
    <t>008-2025/PNA/PGN/idj</t>
  </si>
  <si>
    <t>LUCIA RUBI CHIPIX OSORIO</t>
  </si>
  <si>
    <t>18-2025/PNA/PGN</t>
  </si>
  <si>
    <t>DULCE YESENIA MATAMOROS QUIÑONEZ</t>
  </si>
  <si>
    <t>005-2025/PNA/PGN/idj</t>
  </si>
  <si>
    <t>ROXANA MARIBEL PEREZ RIVERA</t>
  </si>
  <si>
    <t>REALIZAR TRASLADO DE NNA</t>
  </si>
  <si>
    <t>04-2025/PNA/PGN/RMPR</t>
  </si>
  <si>
    <t>13-2025/PNA/PGN</t>
  </si>
  <si>
    <t>LUCIA RUBI CHIPIX ROSARIO</t>
  </si>
  <si>
    <t>15-2025/PNA/PGN</t>
  </si>
  <si>
    <t>08-2025/PNA/PGN</t>
  </si>
  <si>
    <t>MIRIAM STEPHANIE ROSITO PULLIN</t>
  </si>
  <si>
    <t>01-2025/PNA/PGN</t>
  </si>
  <si>
    <t>HERBERT ESTUARO LOPEZ CACOJ</t>
  </si>
  <si>
    <t>12-2025/PNA/PGN</t>
  </si>
  <si>
    <t>14-2025/PNA/PGN</t>
  </si>
  <si>
    <t>007-2025/PNA/PGN</t>
  </si>
  <si>
    <t>BRENDA ARACELY SICAL CRUZ</t>
  </si>
  <si>
    <t>02-2025/PNA/PGN/BASC</t>
  </si>
  <si>
    <t>KEVELIN LORENA CRADONA</t>
  </si>
  <si>
    <t>10-2025/PNA/PGN</t>
  </si>
  <si>
    <t>013-2025/PNA/PGN</t>
  </si>
  <si>
    <t>CHIQUIMULA E IZABAL</t>
  </si>
  <si>
    <t>01-2025/PNA/PGN/BASC</t>
  </si>
  <si>
    <t>MALACATAN, COATEPEQUE, RETALHULEU Y SUCHITEPEQUEZ</t>
  </si>
  <si>
    <t>011-2025</t>
  </si>
  <si>
    <t>CLAUDIA MARIA ALVARADO MOLINA</t>
  </si>
  <si>
    <t>RETALHULEU</t>
  </si>
  <si>
    <t>042-2025/PNA/PGN/idj</t>
  </si>
  <si>
    <t>KAREN BEATRIZ SOTO ESQUITE</t>
  </si>
  <si>
    <t>033-2025/PNA/PGN/idj</t>
  </si>
  <si>
    <t>ZULEIMA ABIGAIL CHUN PAZ</t>
  </si>
  <si>
    <t>028-2025/PNA/PGN/idj</t>
  </si>
  <si>
    <t>07-2025/PNA/PGN/RMPR</t>
  </si>
  <si>
    <t>02-2025/PNA/PGN/MSRP</t>
  </si>
  <si>
    <t>WILIAM VALDEMAR VASQUEZ VENTURA</t>
  </si>
  <si>
    <t>02-2025/PNA/PGN/WVVV</t>
  </si>
  <si>
    <t>01-2025/PNA/PGN/WVVV</t>
  </si>
  <si>
    <t>01-2025/PNA/PGN/KPLH</t>
  </si>
  <si>
    <t>05-2025/PNA/PGN/MSRP</t>
  </si>
  <si>
    <t>QUETZALTENANGO Y ZACAPA</t>
  </si>
  <si>
    <t>03-2025/PNA/PGN</t>
  </si>
  <si>
    <t>ASTRID ELIZABETH CHAMALE GONZALEZ</t>
  </si>
  <si>
    <t>034-2025/PNA/PGN/IDJ</t>
  </si>
  <si>
    <t>JACKELINE ARLETT ESTRADA REYES</t>
  </si>
  <si>
    <t>044-2025/PNA/PGN/IDJ</t>
  </si>
  <si>
    <t>20-2025/PNA/PGN</t>
  </si>
  <si>
    <t>SHIRLEY MICHELLE ANDREE FERNANDEZ MORALES</t>
  </si>
  <si>
    <t>JALAPA Y JUTIAPA</t>
  </si>
  <si>
    <t>046-2025/PNA/PGN</t>
  </si>
  <si>
    <t>ANDREA LUCRECIA GUZMAN MARTINEZ</t>
  </si>
  <si>
    <t>045-2025/PNA/PGN/IDJ</t>
  </si>
  <si>
    <t>ZACAPA Y CHIQUIMULA</t>
  </si>
  <si>
    <t>13-2025/EAGH</t>
  </si>
  <si>
    <t>DORA ADILIA FUENTES LÓPEZ</t>
  </si>
  <si>
    <t>010-2025/PNA/PGN</t>
  </si>
  <si>
    <t>001-2025/PNA/PGN/idj</t>
  </si>
  <si>
    <t>LEIDY ROXANA LORENZO LOPEZ</t>
  </si>
  <si>
    <t>016-2025/PNA/PGN</t>
  </si>
  <si>
    <t>QUICHE, SOLOLA Y SACATEPEQUEZ</t>
  </si>
  <si>
    <t>15-2025/SAP</t>
  </si>
  <si>
    <t>CHIQUIMULA Y ZACAPA</t>
  </si>
  <si>
    <t>010-2025</t>
  </si>
  <si>
    <t>RETALHULEU Y COATEPEQUE</t>
  </si>
  <si>
    <t>12-2025/CAEP</t>
  </si>
  <si>
    <t>ANA LUCRECIA ALVAREZ ARIAS</t>
  </si>
  <si>
    <t>QUETZALTENANGO, QUICHE, CHIMALTENANGO, TOTONICAPAN Y SOLOLA</t>
  </si>
  <si>
    <t>UDAI 03-2025</t>
  </si>
  <si>
    <t>21-2025/PNA/PGN</t>
  </si>
  <si>
    <t>MARIANELA MAYDELI ALBUREZ HERNANDEZ</t>
  </si>
  <si>
    <t>007-2025/PNA/PGN/IDJ</t>
  </si>
  <si>
    <t>MARIA ALEJANDRA MONTES DE OCA MIRANDA</t>
  </si>
  <si>
    <t>SUCHITEPEQUEZ</t>
  </si>
  <si>
    <t>01-2025/PNA/PGN/MAMM</t>
  </si>
  <si>
    <t>ANDREA CRISTINA MENDOZA TOBIAS</t>
  </si>
  <si>
    <t>025-2025/PNA/PGN/IDJ</t>
  </si>
  <si>
    <t>PGN-DA-SG-33-2025 AEZG/ISLAH</t>
  </si>
  <si>
    <t xml:space="preserve">QUETZALTENANGO  </t>
  </si>
  <si>
    <t>030-2025/PGN/PNA/IDJ</t>
  </si>
  <si>
    <t>SHIRLEY JOHANNA GUTIERREZ PERALTA</t>
  </si>
  <si>
    <t>PROFESIONAL EN PSICOLOGIA INDUSTRIAL INSTITUCIONAL</t>
  </si>
  <si>
    <t>REALIZAR ACTIVIDADES DE CLIMA LABORAL</t>
  </si>
  <si>
    <t>BAJA VERAPAZ Y ALTA VERAPAZ</t>
  </si>
  <si>
    <t>21-2025</t>
  </si>
  <si>
    <t>DERICK VINICIO AQUINO GONZALEZ</t>
  </si>
  <si>
    <t>UDI-PGN 86-2025</t>
  </si>
  <si>
    <t>4-2025/PNGG</t>
  </si>
  <si>
    <t>20-2025/CAEB</t>
  </si>
  <si>
    <t>SANTA ROSA</t>
  </si>
  <si>
    <t>16-2025/EAGH</t>
  </si>
  <si>
    <t>21-2025/CAEB</t>
  </si>
  <si>
    <t>21-2025/JGS</t>
  </si>
  <si>
    <t>20-2025/SAP</t>
  </si>
  <si>
    <t>JENIIFER VIRGINIA ARIAS DONIS</t>
  </si>
  <si>
    <t>041-2025/PGN/PNA/IDJ</t>
  </si>
  <si>
    <t>TRASLADAR A NNA</t>
  </si>
  <si>
    <t>12-2025-YAGR/UMQ</t>
  </si>
  <si>
    <t>02-2025/ACX</t>
  </si>
  <si>
    <t>11-2025-YAGR/UMQ</t>
  </si>
  <si>
    <t>18-2025/EEMA</t>
  </si>
  <si>
    <t xml:space="preserve">SERGIO ANTONIO PORTILLO </t>
  </si>
  <si>
    <t>22-2025/SAP</t>
  </si>
  <si>
    <t>22-2025/RMS</t>
  </si>
  <si>
    <t>22-2025/CAEB</t>
  </si>
  <si>
    <t>21-2025/RMPL</t>
  </si>
  <si>
    <t>9-2025/JHAC</t>
  </si>
  <si>
    <t>20-2025/ELPP</t>
  </si>
  <si>
    <t>19-2025/ELPP</t>
  </si>
  <si>
    <t>16-2025/RMPL</t>
  </si>
  <si>
    <t>REALIZAR CABLEADO ESTRUCTURADO</t>
  </si>
  <si>
    <t>UDI-PGN 92-2025</t>
  </si>
  <si>
    <t>PROFESIONAL DE AUDITORIA</t>
  </si>
  <si>
    <t>UDAI 06-2025</t>
  </si>
  <si>
    <t>REINA ISABEL VASQUEZ GOMEZ</t>
  </si>
  <si>
    <t>PROFESIONAL EN GESTION Y CONTROL</t>
  </si>
  <si>
    <t>REALIZAR NOTIFICACION DE TRASLADO</t>
  </si>
  <si>
    <t>COATEPEQUE Y RETALHULEU</t>
  </si>
  <si>
    <t>RRHH-No..-23-2025</t>
  </si>
  <si>
    <t>748366k</t>
  </si>
  <si>
    <t>CLAUDIA FLORIZA RODRIGUEZ WUG</t>
  </si>
  <si>
    <t>RRHH-No..-22-2025</t>
  </si>
  <si>
    <t>JOSE CARLOS KOO MONROY</t>
  </si>
  <si>
    <t>PROFESIONAL ADMINISTRATIVO</t>
  </si>
  <si>
    <t>REALIZAR TRASLADO DE PERSONAS CON DISCAPACIDAD</t>
  </si>
  <si>
    <t>32-2025</t>
  </si>
  <si>
    <t>ANDREA ANAHI SOLIS NERIO</t>
  </si>
  <si>
    <t>33-2025</t>
  </si>
  <si>
    <t>13-2025/JGS</t>
  </si>
  <si>
    <t>22-2025/RMPL</t>
  </si>
  <si>
    <t>DAVID HORACIO GOMEZ FERNANDEZ</t>
  </si>
  <si>
    <t>ACOMPAÑAMIENTO DE NNA</t>
  </si>
  <si>
    <t>06-2025-DHGF/UMQ</t>
  </si>
  <si>
    <t>10-2025-YAGR/UMQ</t>
  </si>
  <si>
    <t xml:space="preserve">GLORIA SIMEONA SAJCHE REYES </t>
  </si>
  <si>
    <t>TRASLADAR NNA</t>
  </si>
  <si>
    <t>1-2025-GSSR/UNPQ</t>
  </si>
  <si>
    <t>PEDRO GUADALUPE PACHECO MENCHU</t>
  </si>
  <si>
    <t>1-2025-PGPM/UEQMQ</t>
  </si>
  <si>
    <t>08-2025-YAGR/UMQ</t>
  </si>
  <si>
    <t>09-2025-YAGR/UMQ</t>
  </si>
  <si>
    <t>EDWIN BENJAMIN GOMEZ DE LEON</t>
  </si>
  <si>
    <t>01-2025-EGDL/UAQ</t>
  </si>
  <si>
    <t>JORGE MARIO JESUS SUM BURGOS</t>
  </si>
  <si>
    <t>ASISTIR A LA CUARTA FERIA CONAPROV</t>
  </si>
  <si>
    <t>34-2025</t>
  </si>
  <si>
    <t>MERLI ODILIA NOJ BORRAYO</t>
  </si>
  <si>
    <t>REALIZAR VISITAS DOMICILIARIAS</t>
  </si>
  <si>
    <t>022-2025/PNA/PGN/IDJ</t>
  </si>
  <si>
    <t>DANIEL ALEJANDRO MORATAYA YOQUE</t>
  </si>
  <si>
    <t>UDI-PGN 99-2025</t>
  </si>
  <si>
    <t>REBECA AZUCENA PINTO COJULUM</t>
  </si>
  <si>
    <t>REALIZAR INSPECCION DE SEGUIMIENTO</t>
  </si>
  <si>
    <t>46-2025</t>
  </si>
  <si>
    <t>14-2025/JAMD</t>
  </si>
  <si>
    <t>QUICHE, PETEN Y JALAPA</t>
  </si>
  <si>
    <t>13-2025/JAMD</t>
  </si>
  <si>
    <t>8-2025/HANS</t>
  </si>
  <si>
    <t>BAJA VERAPAZ Y ZACAPA</t>
  </si>
  <si>
    <t>PGN-DA-112025 ETEL/ADGS</t>
  </si>
  <si>
    <t>RUTH MARISELA GONZALEZ VARGAS</t>
  </si>
  <si>
    <t>35-2025</t>
  </si>
  <si>
    <t>IZABAL Y PETEN</t>
  </si>
  <si>
    <t>05-2025/JAMD</t>
  </si>
  <si>
    <t>LESLIE SALLURY DELGADO REYES</t>
  </si>
  <si>
    <t>REALIZAR ACOMPAÑAMIENTO</t>
  </si>
  <si>
    <t>PETEN Y CHIQUIMULA</t>
  </si>
  <si>
    <t>31-2025</t>
  </si>
  <si>
    <t>CHIQUIMULA Y SUCHITEPEQUEZ</t>
  </si>
  <si>
    <t>9-2025/HANS</t>
  </si>
  <si>
    <t>11-2025/CAEP</t>
  </si>
  <si>
    <t>8-2025/PNGG</t>
  </si>
  <si>
    <t>RETALHULEU Y SUCHITEPEQUEZ</t>
  </si>
  <si>
    <t>RRHH-No..-14-2025</t>
  </si>
  <si>
    <t>UDI-PGN 104-2025</t>
  </si>
  <si>
    <t>RUBEN EDUARDO MIRANDA VEGA</t>
  </si>
  <si>
    <t>TECNICO EN MATENIMIENTO</t>
  </si>
  <si>
    <t>PGN-DA-SG-23-2025 AEZG/ISLAH</t>
  </si>
  <si>
    <t>JUTIAPA Y JALAPA</t>
  </si>
  <si>
    <t>RRHH-No..-4-2025</t>
  </si>
  <si>
    <t>DANA NICOLE MAZARIEGOS PARRA</t>
  </si>
  <si>
    <t>REALZIAR INSPECCION ORDINARIA</t>
  </si>
  <si>
    <t>SANTA ROSA Y JUTIAPA</t>
  </si>
  <si>
    <t>014-2025</t>
  </si>
  <si>
    <t>JOSUE GREGORIO CANASTUJ SANTOS</t>
  </si>
  <si>
    <t>PROFESIONAL EN INSPECTORIA</t>
  </si>
  <si>
    <t>REALIZAR INSPECCION ORDINARIA</t>
  </si>
  <si>
    <t>035-2025</t>
  </si>
  <si>
    <t>12-2025/SAP</t>
  </si>
  <si>
    <t>36-2025</t>
  </si>
  <si>
    <t>3-2025/JHAC</t>
  </si>
  <si>
    <t>07-2025/JAMD</t>
  </si>
  <si>
    <t>HUEHUETENANGO, SAN MARCOS, QUETZALTENANGO Y COATEPEQUE</t>
  </si>
  <si>
    <t>PROFESIONAL DE RECURSOS HUMANOS</t>
  </si>
  <si>
    <t>REALIZAR DILIGENCIA DE NOTIFICACION</t>
  </si>
  <si>
    <t xml:space="preserve">JUTIAPA  </t>
  </si>
  <si>
    <t>2-2025 LAVI/macg</t>
  </si>
  <si>
    <t>SAN MARCOS, QUETZALTENANGO, QUICHE Y CHIMALTENANGO</t>
  </si>
  <si>
    <t>PGN-DA-SG-20-2025 AEZG/ISLAH</t>
  </si>
  <si>
    <t xml:space="preserve">STEPHANIE ALEXANDRA PAREDES ROJAS </t>
  </si>
  <si>
    <t>TECNICO ANALISTA Y SOPORTE DE APLICACIONES INFORMATICAS</t>
  </si>
  <si>
    <t>REALIZAR CAPACITACIONES DEL SICSED</t>
  </si>
  <si>
    <t>IZABAL, CHIQUIMULA Y ZACAPA</t>
  </si>
  <si>
    <t>UDI-PGN 96-2025</t>
  </si>
  <si>
    <t>REALIZAR MANTENIMIENTO Y CONFIGURACION DE EQUIPOS DE COMPUTO</t>
  </si>
  <si>
    <t>UDI-PGN 50-2025</t>
  </si>
  <si>
    <t>MALACATAN, SAN MARCOS, QUETZALTENANGO, TOTONICAPAN Y CHIMALTENANGO</t>
  </si>
  <si>
    <t>UDI-PGN 27-2025</t>
  </si>
  <si>
    <t>KEVIN ARNOLD VALENZUELA GONZALEZ</t>
  </si>
  <si>
    <t>UDI-PGN 91-2025</t>
  </si>
  <si>
    <t>7-2025/HANS</t>
  </si>
  <si>
    <t>UDI-PGN 103-2025</t>
  </si>
  <si>
    <t>MARIO JOSUE LUTIN CALDERON</t>
  </si>
  <si>
    <t>REALIZAR MANTENIMIENTO Y CONFIGURACIONES</t>
  </si>
  <si>
    <t>UDI-PGN 22-2025</t>
  </si>
  <si>
    <t xml:space="preserve">RONALD MAURICIO </t>
  </si>
  <si>
    <t>17-2025/RMS</t>
  </si>
  <si>
    <t>DANIEL ALEJANDRO MARATAYA YOQUE</t>
  </si>
  <si>
    <t>UDI-PGN 23-2025</t>
  </si>
  <si>
    <t>JALAPA, JUTIAPA, EL PROGRESO Y SANTA ROSA</t>
  </si>
  <si>
    <t>CARLOS ERNESTO SANCHEZ CACERES</t>
  </si>
  <si>
    <t>UDI-PGN 71-2025</t>
  </si>
  <si>
    <t>ESCUINTLA Y CHIMALTENANGO</t>
  </si>
  <si>
    <t>21-2025/ELPP</t>
  </si>
  <si>
    <t xml:space="preserve">JALAPA  </t>
  </si>
  <si>
    <t>07-2025/DAMDP</t>
  </si>
  <si>
    <t>BENJAMIN PIRI BOROR</t>
  </si>
  <si>
    <t>PGN-DA-SG-36-2025 AEZG/ISLAH</t>
  </si>
  <si>
    <t>PGN-DA-SG-30-2025 AEZG/ISLAH</t>
  </si>
  <si>
    <t>ARNOLDO BAICILIO BAUTISTA OROZCO</t>
  </si>
  <si>
    <t>PGN-DA-SG-27-2025 AEZG/ISLAH</t>
  </si>
  <si>
    <t>TOTAL DE RECONOCIMIENTO DE GASTOS DEL MES DE DICIEMBRE 2025</t>
  </si>
  <si>
    <t>Fecha: 07/01/2026</t>
  </si>
  <si>
    <t>OSCAR HUMBERTO PEREZ BUSTAMANTE</t>
  </si>
  <si>
    <t>TRABAJADOR DE MANTENIMIENTO</t>
  </si>
  <si>
    <t>FREDY ADILIO RAMIREZ RIVERA</t>
  </si>
  <si>
    <t>RECOGER VEHICULO</t>
  </si>
  <si>
    <t>01-2025 JAL/PGN-LEMA-CVSB</t>
  </si>
  <si>
    <t>LUIS EDUARDO MENDEZ AGUILAR</t>
  </si>
  <si>
    <t>DELEGADO REGIONAL</t>
  </si>
  <si>
    <t>27-2025 REF. DGDR/PGN-BVFI-KEGR</t>
  </si>
  <si>
    <t>JOSE LEVI LEAL CHINCHILLA</t>
  </si>
  <si>
    <t>PGN-DA-SG-08-2025 AEZG/ISLAH</t>
  </si>
  <si>
    <t>JUAN JOSE RODAS REJOPACHI</t>
  </si>
  <si>
    <t>OFICINISTA 1</t>
  </si>
  <si>
    <t>REALIZAR INVENTARIO FISICO</t>
  </si>
  <si>
    <t>01-2025</t>
  </si>
  <si>
    <t>DONOVAN DAVID SALAZAR SALAZAR</t>
  </si>
  <si>
    <t>ENCARGADO DE CAJA CHICA</t>
  </si>
  <si>
    <t>DIRECCION FINANCIERA</t>
  </si>
  <si>
    <t>REALZIAR ARQUEO DE CAJA CHICA</t>
  </si>
  <si>
    <t>PGN-UT-DF-No. 01-2025</t>
  </si>
  <si>
    <t>JEFE DE NOMINAS</t>
  </si>
  <si>
    <t>01-2025 LAVI/MACG</t>
  </si>
  <si>
    <t>KRYSTELL LORENA CARPIO CISNEROS</t>
  </si>
  <si>
    <t>ASISTIR A CUARTA FERIA CONAPROV</t>
  </si>
  <si>
    <t>37-2025</t>
  </si>
  <si>
    <t>TOTAL DE VIATICOS DEL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</si>
</sst>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(&quot;Q&quot;* #,##0.00_);_(&quot;Q&quot;* \(#,##0.00\);_(&quot;Q&quot;* &quot;-&quot;??_);_(@_)"/>
    <numFmt numFmtId="166" formatCode="_-[$Q-100A]* #,##0.00_-;\-[$Q-100A]* #,##0.00_-;_-[$Q-100A]* &quot;-&quot;??_-;_-@_-"/>
  </numFmts>
  <fonts count="7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18"/>
      <color rgb="FF002060"/>
      <name val="Arial"/>
      <family val="2"/>
    </font>
    <font>
      <b/>
      <sz val="16"/>
      <color rgb="FF002060"/>
      <name val="Calibri Light"/>
      <family val="2"/>
    </font>
    <font>
      <sz val="16"/>
      <color rgb="FF002060"/>
      <name val="Calibri Light"/>
      <family val="2"/>
    </font>
    <font>
      <b/>
      <sz val="11"/>
      <color rgb="FF002060"/>
      <name val="Arial"/>
      <family val="2"/>
    </font>
    <font>
      <sz val="10"/>
      <color theme="1"/>
      <name val="Calibri"/>
      <family val="2"/>
      <scheme val="minor"/>
    </font>
    <font>
      <sz val="11"/>
      <color theme="0"/>
      <name val="Calibri Light"/>
      <family val="2"/>
    </font>
    <font>
      <sz val="10"/>
      <color theme="0"/>
      <name val="Calibri Light"/>
      <family val="2"/>
    </font>
    <font>
      <sz val="10"/>
      <name val="Tw Cen MT"/>
      <family val="2"/>
    </font>
    <font>
      <b/>
      <sz val="18"/>
      <color rgb="FF002060"/>
      <name val="Calibri Light"/>
      <family val="2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 Light"/>
      <family val="2"/>
      <scheme val="major"/>
    </font>
    <font>
      <b/>
      <sz val="10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Tw Cen MT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8"/>
      <name val="Tw Cen MT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6"/>
      <name val="Arial"/>
      <family val="2"/>
    </font>
    <font>
      <sz val="8"/>
      <name val="Arial"/>
      <family val="2"/>
    </font>
    <font>
      <sz val="8"/>
      <color rgb="FF000000"/>
      <name val="SansSerif"/>
      <family val="2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8"/>
      <color rgb="FF002060"/>
      <name val="Calibri Light"/>
      <family val="2"/>
    </font>
    <font>
      <sz val="9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4"/>
      <color rgb="FF002060"/>
      <name val="Calibri Light"/>
      <family val="2"/>
      <scheme val="major"/>
    </font>
    <font>
      <b/>
      <sz val="16"/>
      <color rgb="FF002060"/>
      <name val="Calibri Light"/>
      <family val="2"/>
      <scheme val="major"/>
    </font>
    <font>
      <sz val="10"/>
      <color indexed="8"/>
      <name val="Arial"/>
      <family val="2"/>
    </font>
    <font>
      <b/>
      <sz val="9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7"/>
      <name val="Calibri Light"/>
      <family val="2"/>
      <scheme val="major"/>
    </font>
    <font>
      <sz val="7"/>
      <color rgb="FF002060"/>
      <name val="Calibri Light"/>
      <family val="2"/>
    </font>
    <font>
      <b/>
      <sz val="7"/>
      <color rgb="FF002060"/>
      <name val="Calibri Light"/>
      <family val="2"/>
    </font>
    <font>
      <sz val="7"/>
      <color theme="0"/>
      <name val="Calibri Light"/>
      <family val="2"/>
    </font>
    <font>
      <b/>
      <sz val="7"/>
      <color theme="0"/>
      <name val="Calibri Light"/>
      <family val="2"/>
      <scheme val="maj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 Light"/>
      <family val="2"/>
      <scheme val="major"/>
    </font>
    <font>
      <sz val="9"/>
      <name val="Calibri Light"/>
      <family val="2"/>
      <scheme val="major"/>
    </font>
    <font>
      <sz val="12"/>
      <color rgb="FF002060"/>
      <name val="Calibri Light"/>
      <family val="2"/>
    </font>
    <font>
      <sz val="12"/>
      <color theme="0"/>
      <name val="Calibri Light"/>
      <family val="2"/>
    </font>
    <font>
      <sz val="8"/>
      <name val="Tw Cen MT"/>
      <family val="2"/>
    </font>
    <font>
      <sz val="7"/>
      <color rgb="FF000000"/>
      <name val="Arial"/>
      <family val="2"/>
    </font>
    <font>
      <sz val="7"/>
      <color rgb="FF000000"/>
      <name val="Calibri"/>
      <family val="2"/>
      <scheme val="minor"/>
    </font>
    <font>
      <sz val="8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 "/>
    </font>
    <font>
      <sz val="7.5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41" fillId="0" borderId="0"/>
    <xf numFmtId="0" fontId="41" fillId="0" borderId="0">
      <alignment vertical="top"/>
    </xf>
  </cellStyleXfs>
  <cellXfs count="213">
    <xf numFmtId="0" fontId="0" fillId="0" borderId="0" xfId="0"/>
    <xf numFmtId="0" fontId="4" fillId="2" borderId="0" xfId="0" applyFont="1" applyFill="1"/>
    <xf numFmtId="0" fontId="5" fillId="2" borderId="0" xfId="0" applyFont="1" applyFill="1" applyAlignment="1">
      <alignment horizontal="left" indent="4"/>
    </xf>
    <xf numFmtId="0" fontId="6" fillId="2" borderId="0" xfId="0" applyFont="1" applyFill="1"/>
    <xf numFmtId="0" fontId="7" fillId="2" borderId="0" xfId="0" applyFont="1" applyFill="1"/>
    <xf numFmtId="4" fontId="7" fillId="2" borderId="0" xfId="0" applyNumberFormat="1" applyFont="1" applyFill="1"/>
    <xf numFmtId="14" fontId="6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 indent="4"/>
    </xf>
    <xf numFmtId="0" fontId="4" fillId="2" borderId="0" xfId="0" applyFont="1" applyFill="1" applyAlignment="1">
      <alignment horizontal="center" vertical="top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vertical="top"/>
    </xf>
    <xf numFmtId="0" fontId="9" fillId="0" borderId="0" xfId="0" applyFont="1" applyAlignment="1">
      <alignment horizontal="left"/>
    </xf>
    <xf numFmtId="0" fontId="10" fillId="2" borderId="0" xfId="0" applyFont="1" applyFill="1"/>
    <xf numFmtId="0" fontId="11" fillId="2" borderId="0" xfId="0" applyFont="1" applyFill="1"/>
    <xf numFmtId="4" fontId="11" fillId="2" borderId="0" xfId="0" applyNumberFormat="1" applyFont="1" applyFill="1"/>
    <xf numFmtId="0" fontId="0" fillId="2" borderId="0" xfId="0" applyFill="1"/>
    <xf numFmtId="0" fontId="12" fillId="0" borderId="0" xfId="0" applyFont="1"/>
    <xf numFmtId="4" fontId="12" fillId="0" borderId="0" xfId="0" applyNumberFormat="1" applyFont="1"/>
    <xf numFmtId="0" fontId="15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4" fontId="16" fillId="3" borderId="2" xfId="0" applyNumberFormat="1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9" fillId="0" borderId="0" xfId="0" applyFont="1"/>
    <xf numFmtId="0" fontId="0" fillId="0" borderId="0" xfId="0" applyAlignment="1">
      <alignment wrapText="1"/>
    </xf>
    <xf numFmtId="0" fontId="19" fillId="0" borderId="0" xfId="0" applyFont="1"/>
    <xf numFmtId="0" fontId="20" fillId="0" borderId="0" xfId="0" applyFont="1"/>
    <xf numFmtId="0" fontId="5" fillId="0" borderId="0" xfId="0" applyFont="1"/>
    <xf numFmtId="165" fontId="24" fillId="4" borderId="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6" fillId="0" borderId="0" xfId="0" applyFont="1" applyAlignment="1">
      <alignment horizontal="center"/>
    </xf>
    <xf numFmtId="164" fontId="0" fillId="0" borderId="0" xfId="1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7" xfId="0" applyBorder="1" applyAlignment="1">
      <alignment horizontal="center" vertical="center"/>
    </xf>
    <xf numFmtId="14" fontId="28" fillId="0" borderId="8" xfId="0" applyNumberFormat="1" applyFont="1" applyBorder="1" applyAlignment="1">
      <alignment horizontal="center" vertical="center"/>
    </xf>
    <xf numFmtId="49" fontId="29" fillId="0" borderId="8" xfId="0" applyNumberFormat="1" applyFont="1" applyBorder="1" applyAlignment="1">
      <alignment horizontal="center" vertical="center" wrapText="1"/>
    </xf>
    <xf numFmtId="165" fontId="29" fillId="0" borderId="9" xfId="0" applyNumberFormat="1" applyFont="1" applyBorder="1" applyAlignment="1">
      <alignment vertical="center"/>
    </xf>
    <xf numFmtId="14" fontId="28" fillId="0" borderId="4" xfId="0" applyNumberFormat="1" applyFont="1" applyBorder="1" applyAlignment="1">
      <alignment horizontal="center" vertical="center"/>
    </xf>
    <xf numFmtId="165" fontId="29" fillId="0" borderId="11" xfId="0" applyNumberFormat="1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justify" vertical="center" wrapText="1"/>
    </xf>
    <xf numFmtId="0" fontId="0" fillId="0" borderId="15" xfId="0" applyBorder="1" applyAlignment="1">
      <alignment horizontal="center" vertical="center"/>
    </xf>
    <xf numFmtId="14" fontId="28" fillId="0" borderId="16" xfId="0" applyNumberFormat="1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justify" vertical="center" wrapText="1"/>
    </xf>
    <xf numFmtId="165" fontId="29" fillId="0" borderId="17" xfId="0" applyNumberFormat="1" applyFont="1" applyBorder="1" applyAlignment="1">
      <alignment vertical="center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horizontal="justify" vertical="center" wrapText="1"/>
    </xf>
    <xf numFmtId="165" fontId="29" fillId="0" borderId="0" xfId="0" applyNumberFormat="1" applyFont="1" applyAlignment="1">
      <alignment vertical="center"/>
    </xf>
    <xf numFmtId="0" fontId="29" fillId="0" borderId="8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justify" vertical="center" wrapText="1"/>
    </xf>
    <xf numFmtId="0" fontId="31" fillId="2" borderId="0" xfId="0" applyFont="1" applyFill="1"/>
    <xf numFmtId="0" fontId="31" fillId="2" borderId="0" xfId="0" applyFont="1" applyFill="1" applyAlignment="1">
      <alignment horizontal="center"/>
    </xf>
    <xf numFmtId="0" fontId="32" fillId="2" borderId="0" xfId="0" applyFont="1" applyFill="1" applyAlignment="1">
      <alignment horizontal="left" indent="4"/>
    </xf>
    <xf numFmtId="0" fontId="33" fillId="2" borderId="0" xfId="0" applyFont="1" applyFill="1"/>
    <xf numFmtId="0" fontId="34" fillId="2" borderId="0" xfId="0" applyFont="1" applyFill="1" applyAlignment="1">
      <alignment horizontal="center" vertical="center"/>
    </xf>
    <xf numFmtId="0" fontId="31" fillId="2" borderId="0" xfId="0" applyFont="1" applyFill="1" applyAlignment="1">
      <alignment vertical="top"/>
    </xf>
    <xf numFmtId="0" fontId="31" fillId="2" borderId="0" xfId="0" applyFont="1" applyFill="1" applyAlignment="1">
      <alignment horizontal="center" vertical="top"/>
    </xf>
    <xf numFmtId="0" fontId="32" fillId="2" borderId="0" xfId="0" applyFont="1" applyFill="1" applyAlignment="1">
      <alignment horizontal="left" vertical="top" indent="4"/>
    </xf>
    <xf numFmtId="0" fontId="33" fillId="2" borderId="0" xfId="0" applyFont="1" applyFill="1" applyAlignment="1">
      <alignment horizontal="center" vertical="top"/>
    </xf>
    <xf numFmtId="0" fontId="33" fillId="2" borderId="0" xfId="0" applyFont="1" applyFill="1" applyAlignment="1">
      <alignment vertical="top"/>
    </xf>
    <xf numFmtId="0" fontId="33" fillId="2" borderId="0" xfId="0" applyFont="1" applyFill="1" applyAlignment="1">
      <alignment vertical="center"/>
    </xf>
    <xf numFmtId="0" fontId="32" fillId="2" borderId="0" xfId="0" applyFont="1" applyFill="1" applyAlignment="1">
      <alignment vertical="top"/>
    </xf>
    <xf numFmtId="0" fontId="35" fillId="2" borderId="0" xfId="0" applyFont="1" applyFill="1"/>
    <xf numFmtId="0" fontId="36" fillId="2" borderId="0" xfId="0" applyFont="1" applyFill="1"/>
    <xf numFmtId="0" fontId="36" fillId="2" borderId="0" xfId="0" applyFont="1" applyFill="1" applyAlignment="1">
      <alignment horizontal="center"/>
    </xf>
    <xf numFmtId="0" fontId="37" fillId="2" borderId="0" xfId="0" applyFont="1" applyFill="1"/>
    <xf numFmtId="0" fontId="37" fillId="2" borderId="0" xfId="0" applyFont="1" applyFill="1" applyAlignment="1">
      <alignment horizontal="center" vertical="center"/>
    </xf>
    <xf numFmtId="0" fontId="38" fillId="0" borderId="0" xfId="0" applyFont="1"/>
    <xf numFmtId="0" fontId="39" fillId="0" borderId="0" xfId="0" applyFont="1" applyAlignment="1">
      <alignment vertical="top"/>
    </xf>
    <xf numFmtId="0" fontId="42" fillId="8" borderId="18" xfId="2" applyFont="1" applyFill="1" applyBorder="1" applyAlignment="1">
      <alignment horizontal="center" vertical="center" wrapText="1"/>
    </xf>
    <xf numFmtId="0" fontId="42" fillId="8" borderId="10" xfId="2" applyFont="1" applyFill="1" applyBorder="1" applyAlignment="1">
      <alignment horizontal="center" vertical="center" wrapText="1"/>
    </xf>
    <xf numFmtId="0" fontId="43" fillId="8" borderId="10" xfId="2" applyFont="1" applyFill="1" applyBorder="1" applyAlignment="1">
      <alignment horizontal="center" vertical="center" wrapText="1"/>
    </xf>
    <xf numFmtId="2" fontId="43" fillId="8" borderId="10" xfId="2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5" borderId="7" xfId="0" applyFont="1" applyFill="1" applyBorder="1" applyAlignment="1">
      <alignment horizontal="center" vertical="center"/>
    </xf>
    <xf numFmtId="0" fontId="46" fillId="2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  <xf numFmtId="0" fontId="48" fillId="2" borderId="0" xfId="0" applyFont="1" applyFill="1" applyAlignment="1">
      <alignment horizontal="center" vertical="center"/>
    </xf>
    <xf numFmtId="0" fontId="49" fillId="8" borderId="10" xfId="2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44" fillId="8" borderId="28" xfId="2" applyFont="1" applyFill="1" applyBorder="1" applyAlignment="1">
      <alignment horizontal="center" vertical="center" wrapText="1"/>
    </xf>
    <xf numFmtId="0" fontId="44" fillId="8" borderId="29" xfId="2" applyFont="1" applyFill="1" applyBorder="1" applyAlignment="1">
      <alignment horizontal="center" vertical="center" wrapText="1"/>
    </xf>
    <xf numFmtId="0" fontId="43" fillId="8" borderId="29" xfId="2" applyFont="1" applyFill="1" applyBorder="1" applyAlignment="1">
      <alignment horizontal="center" vertical="center" wrapText="1"/>
    </xf>
    <xf numFmtId="2" fontId="44" fillId="8" borderId="29" xfId="2" applyNumberFormat="1" applyFont="1" applyFill="1" applyBorder="1" applyAlignment="1">
      <alignment horizontal="center" vertical="center" wrapText="1"/>
    </xf>
    <xf numFmtId="0" fontId="44" fillId="8" borderId="30" xfId="2" applyFont="1" applyFill="1" applyBorder="1" applyAlignment="1">
      <alignment horizontal="center" vertical="center" wrapText="1"/>
    </xf>
    <xf numFmtId="0" fontId="41" fillId="2" borderId="4" xfId="3" applyFill="1" applyBorder="1" applyAlignment="1">
      <alignment horizontal="center" vertical="center" wrapText="1"/>
    </xf>
    <xf numFmtId="0" fontId="52" fillId="2" borderId="4" xfId="2" applyFont="1" applyFill="1" applyBorder="1" applyAlignment="1">
      <alignment horizontal="center" vertical="center" wrapText="1"/>
    </xf>
    <xf numFmtId="0" fontId="53" fillId="2" borderId="4" xfId="2" applyFont="1" applyFill="1" applyBorder="1" applyAlignment="1">
      <alignment horizontal="center" vertical="center" wrapText="1"/>
    </xf>
    <xf numFmtId="49" fontId="52" fillId="2" borderId="4" xfId="2" applyNumberFormat="1" applyFont="1" applyFill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top"/>
    </xf>
    <xf numFmtId="0" fontId="55" fillId="4" borderId="23" xfId="0" applyFont="1" applyFill="1" applyBorder="1" applyAlignment="1">
      <alignment horizontal="center" vertical="center"/>
    </xf>
    <xf numFmtId="0" fontId="55" fillId="4" borderId="23" xfId="0" applyFont="1" applyFill="1" applyBorder="1" applyAlignment="1">
      <alignment horizontal="center" vertical="center" wrapText="1"/>
    </xf>
    <xf numFmtId="0" fontId="54" fillId="4" borderId="23" xfId="0" applyFont="1" applyFill="1" applyBorder="1" applyAlignment="1">
      <alignment horizontal="center" vertical="top"/>
    </xf>
    <xf numFmtId="0" fontId="55" fillId="4" borderId="23" xfId="0" applyFont="1" applyFill="1" applyBorder="1" applyAlignment="1">
      <alignment horizontal="center" vertical="top"/>
    </xf>
    <xf numFmtId="0" fontId="56" fillId="2" borderId="4" xfId="0" applyFont="1" applyFill="1" applyBorder="1" applyAlignment="1">
      <alignment horizontal="center" vertical="center" wrapText="1"/>
    </xf>
    <xf numFmtId="0" fontId="57" fillId="2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58" fillId="2" borderId="4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14" fontId="59" fillId="2" borderId="4" xfId="0" applyNumberFormat="1" applyFont="1" applyFill="1" applyBorder="1" applyAlignment="1">
      <alignment horizontal="center" vertical="center" wrapText="1"/>
    </xf>
    <xf numFmtId="164" fontId="59" fillId="2" borderId="4" xfId="1" applyFont="1" applyFill="1" applyBorder="1" applyAlignment="1">
      <alignment horizontal="center" vertical="center" wrapText="1"/>
    </xf>
    <xf numFmtId="166" fontId="59" fillId="2" borderId="4" xfId="0" applyNumberFormat="1" applyFont="1" applyFill="1" applyBorder="1" applyAlignment="1">
      <alignment horizontal="center" vertical="center" wrapText="1"/>
    </xf>
    <xf numFmtId="0" fontId="60" fillId="2" borderId="0" xfId="0" applyFont="1" applyFill="1"/>
    <xf numFmtId="0" fontId="61" fillId="2" borderId="0" xfId="0" applyFont="1" applyFill="1"/>
    <xf numFmtId="0" fontId="5" fillId="0" borderId="0" xfId="0" applyFont="1" applyAlignment="1">
      <alignment horizontal="center"/>
    </xf>
    <xf numFmtId="0" fontId="22" fillId="3" borderId="1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4" fontId="23" fillId="3" borderId="2" xfId="0" applyNumberFormat="1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165" fontId="62" fillId="4" borderId="5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/>
    </xf>
    <xf numFmtId="0" fontId="30" fillId="0" borderId="34" xfId="0" applyFont="1" applyBorder="1" applyAlignment="1">
      <alignment vertical="center" wrapText="1"/>
    </xf>
    <xf numFmtId="0" fontId="0" fillId="0" borderId="35" xfId="0" applyBorder="1" applyAlignment="1">
      <alignment horizontal="center" vertical="center"/>
    </xf>
    <xf numFmtId="14" fontId="28" fillId="0" borderId="10" xfId="0" applyNumberFormat="1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justify" vertical="center" wrapText="1"/>
    </xf>
    <xf numFmtId="165" fontId="29" fillId="0" borderId="36" xfId="0" applyNumberFormat="1" applyFont="1" applyBorder="1" applyAlignment="1">
      <alignment vertical="center"/>
    </xf>
    <xf numFmtId="14" fontId="29" fillId="0" borderId="0" xfId="0" applyNumberFormat="1" applyFont="1" applyAlignment="1">
      <alignment horizontal="center" vertical="center"/>
    </xf>
    <xf numFmtId="164" fontId="3" fillId="7" borderId="38" xfId="1" applyFont="1" applyFill="1" applyBorder="1" applyAlignment="1">
      <alignment vertical="center"/>
    </xf>
    <xf numFmtId="0" fontId="15" fillId="5" borderId="8" xfId="0" applyFont="1" applyFill="1" applyBorder="1" applyAlignment="1">
      <alignment horizontal="center" vertical="center"/>
    </xf>
    <xf numFmtId="164" fontId="15" fillId="5" borderId="9" xfId="1" applyFont="1" applyFill="1" applyBorder="1" applyAlignment="1">
      <alignment horizontal="center" vertical="center"/>
    </xf>
    <xf numFmtId="0" fontId="44" fillId="8" borderId="19" xfId="2" applyFont="1" applyFill="1" applyBorder="1" applyAlignment="1">
      <alignment horizontal="center" vertical="center" wrapText="1"/>
    </xf>
    <xf numFmtId="164" fontId="3" fillId="4" borderId="26" xfId="1" applyFont="1" applyFill="1" applyBorder="1" applyAlignment="1">
      <alignment horizontal="center" vertical="center" wrapText="1"/>
    </xf>
    <xf numFmtId="164" fontId="41" fillId="2" borderId="4" xfId="1" applyFont="1" applyFill="1" applyBorder="1" applyAlignment="1">
      <alignment horizontal="center" vertical="center" wrapText="1"/>
    </xf>
    <xf numFmtId="0" fontId="42" fillId="8" borderId="1" xfId="2" applyFont="1" applyFill="1" applyBorder="1" applyAlignment="1">
      <alignment horizontal="center" vertical="center" wrapText="1"/>
    </xf>
    <xf numFmtId="0" fontId="42" fillId="8" borderId="2" xfId="2" applyFont="1" applyFill="1" applyBorder="1" applyAlignment="1">
      <alignment horizontal="center" vertical="center" wrapText="1"/>
    </xf>
    <xf numFmtId="0" fontId="43" fillId="8" borderId="2" xfId="2" applyFont="1" applyFill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2" fontId="43" fillId="8" borderId="2" xfId="2" applyNumberFormat="1" applyFont="1" applyFill="1" applyBorder="1" applyAlignment="1">
      <alignment horizontal="center" vertical="center" wrapText="1"/>
    </xf>
    <xf numFmtId="0" fontId="44" fillId="8" borderId="3" xfId="2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9" fillId="0" borderId="0" xfId="0" applyFont="1" applyAlignment="1">
      <alignment horizontal="center" vertical="top"/>
    </xf>
    <xf numFmtId="166" fontId="3" fillId="4" borderId="25" xfId="0" applyNumberFormat="1" applyFont="1" applyFill="1" applyBorder="1" applyAlignment="1">
      <alignment horizontal="center" vertical="center"/>
    </xf>
    <xf numFmtId="0" fontId="64" fillId="2" borderId="4" xfId="2" applyFont="1" applyFill="1" applyBorder="1" applyAlignment="1">
      <alignment horizontal="center" vertical="center" wrapText="1"/>
    </xf>
    <xf numFmtId="166" fontId="0" fillId="2" borderId="0" xfId="0" applyNumberFormat="1" applyFill="1"/>
    <xf numFmtId="0" fontId="65" fillId="2" borderId="4" xfId="0" applyFont="1" applyFill="1" applyBorder="1" applyAlignment="1">
      <alignment horizontal="center" vertical="center" wrapText="1"/>
    </xf>
    <xf numFmtId="14" fontId="45" fillId="2" borderId="4" xfId="0" applyNumberFormat="1" applyFont="1" applyFill="1" applyBorder="1" applyAlignment="1">
      <alignment horizontal="center" vertical="center" wrapText="1"/>
    </xf>
    <xf numFmtId="164" fontId="45" fillId="2" borderId="4" xfId="1" applyFont="1" applyFill="1" applyBorder="1" applyAlignment="1">
      <alignment horizontal="center" vertical="center" wrapText="1"/>
    </xf>
    <xf numFmtId="166" fontId="66" fillId="0" borderId="9" xfId="0" applyNumberFormat="1" applyFont="1" applyBorder="1" applyAlignment="1">
      <alignment horizontal="center" vertical="center" wrapText="1"/>
    </xf>
    <xf numFmtId="0" fontId="67" fillId="2" borderId="27" xfId="3" applyFont="1" applyFill="1" applyBorder="1" applyAlignment="1">
      <alignment horizontal="center" vertical="center"/>
    </xf>
    <xf numFmtId="0" fontId="67" fillId="2" borderId="13" xfId="3" applyFont="1" applyFill="1" applyBorder="1" applyAlignment="1">
      <alignment horizontal="center" vertical="center"/>
    </xf>
    <xf numFmtId="0" fontId="67" fillId="2" borderId="13" xfId="3" applyFont="1" applyFill="1" applyBorder="1" applyAlignment="1">
      <alignment horizontal="center" vertical="center" wrapText="1"/>
    </xf>
    <xf numFmtId="0" fontId="68" fillId="2" borderId="13" xfId="2" applyFont="1" applyFill="1" applyBorder="1" applyAlignment="1">
      <alignment horizontal="center" vertical="center" wrapText="1"/>
    </xf>
    <xf numFmtId="0" fontId="68" fillId="2" borderId="10" xfId="2" applyFont="1" applyFill="1" applyBorder="1" applyAlignment="1">
      <alignment horizontal="center" vertical="center" wrapText="1"/>
    </xf>
    <xf numFmtId="49" fontId="68" fillId="2" borderId="4" xfId="2" applyNumberFormat="1" applyFont="1" applyFill="1" applyBorder="1" applyAlignment="1">
      <alignment horizontal="center" vertical="center" wrapText="1"/>
    </xf>
    <xf numFmtId="44" fontId="69" fillId="9" borderId="14" xfId="1" applyNumberFormat="1" applyFont="1" applyFill="1" applyBorder="1" applyAlignment="1">
      <alignment horizontal="center" vertical="center" wrapText="1"/>
    </xf>
    <xf numFmtId="44" fontId="69" fillId="9" borderId="21" xfId="1" applyNumberFormat="1" applyFont="1" applyFill="1" applyBorder="1" applyAlignment="1">
      <alignment horizontal="center" vertical="center" wrapText="1"/>
    </xf>
    <xf numFmtId="0" fontId="67" fillId="2" borderId="20" xfId="3" applyFont="1" applyFill="1" applyBorder="1" applyAlignment="1">
      <alignment horizontal="center" vertical="center"/>
    </xf>
    <xf numFmtId="0" fontId="68" fillId="2" borderId="4" xfId="2" applyFont="1" applyFill="1" applyBorder="1" applyAlignment="1">
      <alignment horizontal="center" vertical="center" wrapText="1"/>
    </xf>
    <xf numFmtId="0" fontId="67" fillId="2" borderId="4" xfId="3" applyFont="1" applyFill="1" applyBorder="1" applyAlignment="1">
      <alignment horizontal="center" vertical="center" wrapText="1"/>
    </xf>
    <xf numFmtId="0" fontId="67" fillId="2" borderId="4" xfId="3" applyFont="1" applyFill="1" applyBorder="1" applyAlignment="1">
      <alignment horizontal="center" vertical="center"/>
    </xf>
    <xf numFmtId="166" fontId="69" fillId="9" borderId="21" xfId="1" applyNumberFormat="1" applyFont="1" applyFill="1" applyBorder="1" applyAlignment="1">
      <alignment horizontal="center" vertical="center" wrapText="1"/>
    </xf>
    <xf numFmtId="0" fontId="67" fillId="2" borderId="7" xfId="3" applyFont="1" applyFill="1" applyBorder="1" applyAlignment="1">
      <alignment horizontal="center" vertical="center"/>
    </xf>
    <xf numFmtId="0" fontId="67" fillId="2" borderId="8" xfId="3" applyFont="1" applyFill="1" applyBorder="1" applyAlignment="1">
      <alignment horizontal="center" vertical="center"/>
    </xf>
    <xf numFmtId="0" fontId="67" fillId="2" borderId="8" xfId="3" applyFont="1" applyFill="1" applyBorder="1" applyAlignment="1">
      <alignment horizontal="center" vertical="center" wrapText="1"/>
    </xf>
    <xf numFmtId="0" fontId="68" fillId="2" borderId="8" xfId="2" applyFont="1" applyFill="1" applyBorder="1" applyAlignment="1">
      <alignment horizontal="center" vertical="center" wrapText="1"/>
    </xf>
    <xf numFmtId="49" fontId="68" fillId="2" borderId="8" xfId="2" applyNumberFormat="1" applyFont="1" applyFill="1" applyBorder="1" applyAlignment="1">
      <alignment horizontal="center" vertical="center" wrapText="1"/>
    </xf>
    <xf numFmtId="166" fontId="69" fillId="9" borderId="9" xfId="1" applyNumberFormat="1" applyFont="1" applyFill="1" applyBorder="1" applyAlignment="1">
      <alignment horizontal="center" vertical="center" wrapText="1"/>
    </xf>
    <xf numFmtId="0" fontId="67" fillId="2" borderId="12" xfId="3" applyFont="1" applyFill="1" applyBorder="1" applyAlignment="1">
      <alignment horizontal="center" vertical="center"/>
    </xf>
    <xf numFmtId="166" fontId="69" fillId="9" borderId="11" xfId="1" applyNumberFormat="1" applyFont="1" applyFill="1" applyBorder="1" applyAlignment="1">
      <alignment horizontal="center" vertical="center" wrapText="1"/>
    </xf>
    <xf numFmtId="49" fontId="70" fillId="2" borderId="4" xfId="2" applyNumberFormat="1" applyFont="1" applyFill="1" applyBorder="1" applyAlignment="1">
      <alignment horizontal="center" vertical="center" wrapText="1"/>
    </xf>
    <xf numFmtId="44" fontId="69" fillId="9" borderId="11" xfId="1" applyNumberFormat="1" applyFont="1" applyFill="1" applyBorder="1" applyAlignment="1">
      <alignment horizontal="center" vertical="center" wrapText="1"/>
    </xf>
    <xf numFmtId="0" fontId="67" fillId="2" borderId="15" xfId="3" applyFont="1" applyFill="1" applyBorder="1" applyAlignment="1">
      <alignment horizontal="center" vertical="center"/>
    </xf>
    <xf numFmtId="0" fontId="67" fillId="2" borderId="16" xfId="3" applyFont="1" applyFill="1" applyBorder="1" applyAlignment="1">
      <alignment horizontal="center" vertical="center"/>
    </xf>
    <xf numFmtId="0" fontId="67" fillId="2" borderId="16" xfId="3" applyFont="1" applyFill="1" applyBorder="1" applyAlignment="1">
      <alignment horizontal="center" vertical="center" wrapText="1"/>
    </xf>
    <xf numFmtId="0" fontId="68" fillId="2" borderId="16" xfId="2" applyFont="1" applyFill="1" applyBorder="1" applyAlignment="1">
      <alignment horizontal="center" vertical="center" wrapText="1"/>
    </xf>
    <xf numFmtId="49" fontId="68" fillId="2" borderId="16" xfId="2" applyNumberFormat="1" applyFont="1" applyFill="1" applyBorder="1" applyAlignment="1">
      <alignment horizontal="center" vertical="center" wrapText="1"/>
    </xf>
    <xf numFmtId="166" fontId="69" fillId="9" borderId="17" xfId="1" applyNumberFormat="1" applyFont="1" applyFill="1" applyBorder="1" applyAlignment="1">
      <alignment horizontal="center" vertical="center" wrapText="1"/>
    </xf>
    <xf numFmtId="49" fontId="68" fillId="2" borderId="2" xfId="2" applyNumberFormat="1" applyFont="1" applyFill="1" applyBorder="1" applyAlignment="1">
      <alignment horizontal="center" vertical="center" wrapText="1"/>
    </xf>
    <xf numFmtId="0" fontId="64" fillId="2" borderId="8" xfId="2" applyFont="1" applyFill="1" applyBorder="1" applyAlignment="1">
      <alignment horizontal="center" vertical="center" wrapText="1"/>
    </xf>
    <xf numFmtId="0" fontId="67" fillId="2" borderId="10" xfId="3" applyFont="1" applyFill="1" applyBorder="1" applyAlignment="1">
      <alignment horizontal="center" vertical="center"/>
    </xf>
    <xf numFmtId="0" fontId="67" fillId="2" borderId="10" xfId="3" applyFont="1" applyFill="1" applyBorder="1" applyAlignment="1">
      <alignment horizontal="center" vertical="center" wrapText="1"/>
    </xf>
    <xf numFmtId="49" fontId="68" fillId="2" borderId="10" xfId="2" applyNumberFormat="1" applyFont="1" applyFill="1" applyBorder="1" applyAlignment="1">
      <alignment horizontal="center" vertical="center" wrapText="1"/>
    </xf>
    <xf numFmtId="0" fontId="52" fillId="2" borderId="21" xfId="2" applyFont="1" applyFill="1" applyBorder="1" applyAlignment="1">
      <alignment horizontal="center" vertical="center" wrapText="1"/>
    </xf>
    <xf numFmtId="0" fontId="53" fillId="2" borderId="20" xfId="2" applyFont="1" applyFill="1" applyBorder="1" applyAlignment="1">
      <alignment horizontal="center" vertical="center" wrapText="1"/>
    </xf>
    <xf numFmtId="0" fontId="63" fillId="2" borderId="21" xfId="2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8" fillId="4" borderId="0" xfId="0" applyFont="1" applyFill="1" applyAlignment="1">
      <alignment horizontal="right"/>
    </xf>
    <xf numFmtId="0" fontId="2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7" fillId="6" borderId="31" xfId="0" applyFont="1" applyFill="1" applyBorder="1" applyAlignment="1">
      <alignment horizontal="right"/>
    </xf>
    <xf numFmtId="0" fontId="27" fillId="6" borderId="32" xfId="0" applyFont="1" applyFill="1" applyBorder="1" applyAlignment="1">
      <alignment horizontal="right"/>
    </xf>
    <xf numFmtId="0" fontId="22" fillId="6" borderId="32" xfId="0" applyFont="1" applyFill="1" applyBorder="1" applyAlignment="1">
      <alignment horizontal="left" wrapText="1"/>
    </xf>
    <xf numFmtId="0" fontId="22" fillId="6" borderId="33" xfId="0" applyFont="1" applyFill="1" applyBorder="1" applyAlignment="1">
      <alignment horizontal="left" wrapText="1"/>
    </xf>
    <xf numFmtId="0" fontId="3" fillId="7" borderId="37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51" fillId="4" borderId="22" xfId="0" applyFont="1" applyFill="1" applyBorder="1" applyAlignment="1">
      <alignment horizontal="right" vertical="center" wrapText="1"/>
    </xf>
    <xf numFmtId="0" fontId="51" fillId="4" borderId="23" xfId="0" applyFont="1" applyFill="1" applyBorder="1" applyAlignment="1">
      <alignment horizontal="right" vertical="center" wrapText="1"/>
    </xf>
    <xf numFmtId="0" fontId="51" fillId="4" borderId="24" xfId="0" applyFont="1" applyFill="1" applyBorder="1" applyAlignment="1">
      <alignment horizontal="right" vertical="center" wrapText="1"/>
    </xf>
    <xf numFmtId="0" fontId="39" fillId="0" borderId="0" xfId="0" applyFont="1" applyAlignment="1">
      <alignment horizontal="center" vertical="top"/>
    </xf>
    <xf numFmtId="2" fontId="54" fillId="4" borderId="23" xfId="0" applyNumberFormat="1" applyFont="1" applyFill="1" applyBorder="1" applyAlignment="1">
      <alignment horizontal="right" vertical="center"/>
    </xf>
    <xf numFmtId="2" fontId="54" fillId="4" borderId="24" xfId="0" applyNumberFormat="1" applyFont="1" applyFill="1" applyBorder="1" applyAlignment="1">
      <alignment horizontal="right" vertical="center"/>
    </xf>
  </cellXfs>
  <cellStyles count="4">
    <cellStyle name="Moneda" xfId="1" builtinId="4"/>
    <cellStyle name="Normal" xfId="0" builtinId="0"/>
    <cellStyle name="Normal 2" xfId="3" xr:uid="{9119E058-6B8E-40D3-ADAD-48DDD33B2E92}"/>
    <cellStyle name="Normal_Hoja1" xfId="2" xr:uid="{41573BF7-FF18-4435-9544-0F03F17AD1C3}"/>
  </cellStyles>
  <dxfs count="172">
    <dxf>
      <font>
        <b val="0"/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6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1FA0D6F4-7A07-4459-81C5-3FADA56A99E0}"/>
            </a:ext>
          </a:extLst>
        </xdr:cNvPr>
        <xdr:cNvGrpSpPr/>
      </xdr:nvGrpSpPr>
      <xdr:grpSpPr>
        <a:xfrm>
          <a:off x="0" y="0"/>
          <a:ext cx="6879999" cy="757140"/>
          <a:chOff x="9525" y="19050"/>
          <a:chExt cx="5455914" cy="723900"/>
        </a:xfrm>
      </xdr:grpSpPr>
      <xdr:grpSp>
        <xdr:nvGrpSpPr>
          <xdr:cNvPr id="16" name="Grupo 15">
            <a:extLst>
              <a:ext uri="{FF2B5EF4-FFF2-40B4-BE49-F238E27FC236}">
                <a16:creationId xmlns:a16="http://schemas.microsoft.com/office/drawing/2014/main" id="{5B76AB86-F008-465E-AA8C-054416840222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8" name="Grupo 17">
              <a:extLst>
                <a:ext uri="{FF2B5EF4-FFF2-40B4-BE49-F238E27FC236}">
                  <a16:creationId xmlns:a16="http://schemas.microsoft.com/office/drawing/2014/main" id="{23100326-67B5-45E9-88D2-4575A49F9ECE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5B700582-4A4B-4928-8C0C-20AC83439B8C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45058BDF-81DE-4D60-AEC1-C0ED812AE1D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9" name="Rectángulo 18">
              <a:extLst>
                <a:ext uri="{FF2B5EF4-FFF2-40B4-BE49-F238E27FC236}">
                  <a16:creationId xmlns:a16="http://schemas.microsoft.com/office/drawing/2014/main" id="{2E23F20E-220B-47FF-83EB-4164746C14EB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7" name="Imagen 16">
            <a:extLst>
              <a:ext uri="{FF2B5EF4-FFF2-40B4-BE49-F238E27FC236}">
                <a16:creationId xmlns:a16="http://schemas.microsoft.com/office/drawing/2014/main" id="{13FCD52B-E6D1-4A17-9FAB-7C131635E7B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545052</xdr:colOff>
      <xdr:row>12</xdr:row>
      <xdr:rowOff>192104</xdr:rowOff>
    </xdr:from>
    <xdr:ext cx="5616282" cy="1125501"/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22FA9F44-B9F6-42DF-A092-C8028F286BFC}"/>
            </a:ext>
          </a:extLst>
        </xdr:cNvPr>
        <xdr:cNvSpPr/>
      </xdr:nvSpPr>
      <xdr:spPr>
        <a:xfrm>
          <a:off x="2411952" y="3021029"/>
          <a:ext cx="5616282" cy="1125501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6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Sin Movimiento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2949</xdr:colOff>
      <xdr:row>3</xdr:row>
      <xdr:rowOff>4665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557A252A-5033-4FC5-A183-E34289285EA2}"/>
            </a:ext>
          </a:extLst>
        </xdr:cNvPr>
        <xdr:cNvGrpSpPr/>
      </xdr:nvGrpSpPr>
      <xdr:grpSpPr>
        <a:xfrm>
          <a:off x="0" y="0"/>
          <a:ext cx="6241824" cy="757140"/>
          <a:chOff x="9525" y="19050"/>
          <a:chExt cx="5455914" cy="723900"/>
        </a:xfrm>
      </xdr:grpSpPr>
      <xdr:grpSp>
        <xdr:nvGrpSpPr>
          <xdr:cNvPr id="16" name="Grupo 15">
            <a:extLst>
              <a:ext uri="{FF2B5EF4-FFF2-40B4-BE49-F238E27FC236}">
                <a16:creationId xmlns:a16="http://schemas.microsoft.com/office/drawing/2014/main" id="{FBDE7CB6-5C94-4283-842D-1961769781FE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8" name="Grupo 17">
              <a:extLst>
                <a:ext uri="{FF2B5EF4-FFF2-40B4-BE49-F238E27FC236}">
                  <a16:creationId xmlns:a16="http://schemas.microsoft.com/office/drawing/2014/main" id="{5B6229E1-A52A-463F-AC98-3D1BF9E0569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0" name="Conector recto 19">
                <a:extLst>
                  <a:ext uri="{FF2B5EF4-FFF2-40B4-BE49-F238E27FC236}">
                    <a16:creationId xmlns:a16="http://schemas.microsoft.com/office/drawing/2014/main" id="{F8C78240-FB30-4116-9B51-A928B3510D58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1" name="Rectángulo 20">
                <a:extLst>
                  <a:ext uri="{FF2B5EF4-FFF2-40B4-BE49-F238E27FC236}">
                    <a16:creationId xmlns:a16="http://schemas.microsoft.com/office/drawing/2014/main" id="{4CCCBCF0-F50C-44E8-9480-CCFA4CDDEB1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9" name="Rectángulo 18">
              <a:extLst>
                <a:ext uri="{FF2B5EF4-FFF2-40B4-BE49-F238E27FC236}">
                  <a16:creationId xmlns:a16="http://schemas.microsoft.com/office/drawing/2014/main" id="{55141971-CEA5-42A1-90A6-457647BB1AB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7" name="Imagen 16">
            <a:extLst>
              <a:ext uri="{FF2B5EF4-FFF2-40B4-BE49-F238E27FC236}">
                <a16:creationId xmlns:a16="http://schemas.microsoft.com/office/drawing/2014/main" id="{CB5E1FF1-295A-4F41-B67A-2DC2C3E10D9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124736</xdr:colOff>
      <xdr:row>0</xdr:row>
      <xdr:rowOff>0</xdr:rowOff>
    </xdr:from>
    <xdr:to>
      <xdr:col>1</xdr:col>
      <xdr:colOff>512508</xdr:colOff>
      <xdr:row>0</xdr:row>
      <xdr:rowOff>0</xdr:rowOff>
    </xdr:to>
    <xdr:grpSp>
      <xdr:nvGrpSpPr>
        <xdr:cNvPr id="65" name="Grupo 64">
          <a:extLst>
            <a:ext uri="{FF2B5EF4-FFF2-40B4-BE49-F238E27FC236}">
              <a16:creationId xmlns:a16="http://schemas.microsoft.com/office/drawing/2014/main" id="{A6ED06A6-03C5-49C6-845C-E11E6F7FC4A5}"/>
            </a:ext>
          </a:extLst>
        </xdr:cNvPr>
        <xdr:cNvGrpSpPr/>
      </xdr:nvGrpSpPr>
      <xdr:grpSpPr>
        <a:xfrm>
          <a:off x="124736" y="0"/>
          <a:ext cx="368722" cy="0"/>
          <a:chOff x="-151297" y="19050"/>
          <a:chExt cx="1752376" cy="723900"/>
        </a:xfrm>
      </xdr:grpSpPr>
      <xdr:grpSp>
        <xdr:nvGrpSpPr>
          <xdr:cNvPr id="66" name="Grupo 65">
            <a:extLst>
              <a:ext uri="{FF2B5EF4-FFF2-40B4-BE49-F238E27FC236}">
                <a16:creationId xmlns:a16="http://schemas.microsoft.com/office/drawing/2014/main" id="{48642C45-4C63-4CCC-BECE-AD81B5D7498C}"/>
              </a:ext>
            </a:extLst>
          </xdr:cNvPr>
          <xdr:cNvGrpSpPr/>
        </xdr:nvGrpSpPr>
        <xdr:grpSpPr>
          <a:xfrm>
            <a:off x="-151297" y="169002"/>
            <a:ext cx="1752376" cy="477202"/>
            <a:chOff x="286053" y="140103"/>
            <a:chExt cx="1589181" cy="474624"/>
          </a:xfrm>
        </xdr:grpSpPr>
        <xdr:grpSp>
          <xdr:nvGrpSpPr>
            <xdr:cNvPr id="68" name="Grupo 67">
              <a:extLst>
                <a:ext uri="{FF2B5EF4-FFF2-40B4-BE49-F238E27FC236}">
                  <a16:creationId xmlns:a16="http://schemas.microsoft.com/office/drawing/2014/main" id="{A3B268F7-A402-44FD-BFAC-9B92A7619E37}"/>
                </a:ext>
              </a:extLst>
            </xdr:cNvPr>
            <xdr:cNvGrpSpPr/>
          </xdr:nvGrpSpPr>
          <xdr:grpSpPr>
            <a:xfrm>
              <a:off x="876460" y="202056"/>
              <a:ext cx="998774" cy="412671"/>
              <a:chOff x="926119" y="202716"/>
              <a:chExt cx="1055362" cy="414913"/>
            </a:xfrm>
          </xdr:grpSpPr>
          <xdr:cxnSp macro="">
            <xdr:nvCxnSpPr>
              <xdr:cNvPr id="70" name="Conector recto 69">
                <a:extLst>
                  <a:ext uri="{FF2B5EF4-FFF2-40B4-BE49-F238E27FC236}">
                    <a16:creationId xmlns:a16="http://schemas.microsoft.com/office/drawing/2014/main" id="{321664A6-1F98-4DDB-AA48-F00A4BEABAF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71" name="Rectángulo 70">
                <a:extLst>
                  <a:ext uri="{FF2B5EF4-FFF2-40B4-BE49-F238E27FC236}">
                    <a16:creationId xmlns:a16="http://schemas.microsoft.com/office/drawing/2014/main" id="{A2772102-89D9-4C1E-B213-130F1274606B}"/>
                  </a:ext>
                </a:extLst>
              </xdr:cNvPr>
              <xdr:cNvSpPr/>
            </xdr:nvSpPr>
            <xdr:spPr>
              <a:xfrm>
                <a:off x="926119" y="202716"/>
                <a:ext cx="269794" cy="0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9" name="Rectángulo 68">
              <a:extLst>
                <a:ext uri="{FF2B5EF4-FFF2-40B4-BE49-F238E27FC236}">
                  <a16:creationId xmlns:a16="http://schemas.microsoft.com/office/drawing/2014/main" id="{A89ED6FE-659C-4D95-A347-BA46BBA83E53}"/>
                </a:ext>
              </a:extLst>
            </xdr:cNvPr>
            <xdr:cNvSpPr/>
          </xdr:nvSpPr>
          <xdr:spPr>
            <a:xfrm>
              <a:off x="286053" y="140103"/>
              <a:ext cx="255330" cy="0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67" name="Imagen 66">
            <a:extLst>
              <a:ext uri="{FF2B5EF4-FFF2-40B4-BE49-F238E27FC236}">
                <a16:creationId xmlns:a16="http://schemas.microsoft.com/office/drawing/2014/main" id="{C0BCE22D-D8E8-45B1-B08F-380BDC39E56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2069</xdr:colOff>
      <xdr:row>0</xdr:row>
      <xdr:rowOff>0</xdr:rowOff>
    </xdr:from>
    <xdr:to>
      <xdr:col>4</xdr:col>
      <xdr:colOff>3219449</xdr:colOff>
      <xdr:row>3</xdr:row>
      <xdr:rowOff>152400</xdr:rowOff>
    </xdr:to>
    <xdr:grpSp>
      <xdr:nvGrpSpPr>
        <xdr:cNvPr id="44" name="Grupo 43">
          <a:extLst>
            <a:ext uri="{FF2B5EF4-FFF2-40B4-BE49-F238E27FC236}">
              <a16:creationId xmlns:a16="http://schemas.microsoft.com/office/drawing/2014/main" id="{5AEACB36-786F-493F-805F-57C9C6CF45AE}"/>
            </a:ext>
          </a:extLst>
        </xdr:cNvPr>
        <xdr:cNvGrpSpPr/>
      </xdr:nvGrpSpPr>
      <xdr:grpSpPr>
        <a:xfrm>
          <a:off x="211619" y="0"/>
          <a:ext cx="5417655" cy="723900"/>
          <a:chOff x="9525" y="19050"/>
          <a:chExt cx="5455914" cy="723900"/>
        </a:xfrm>
      </xdr:grpSpPr>
      <xdr:grpSp>
        <xdr:nvGrpSpPr>
          <xdr:cNvPr id="45" name="Grupo 44">
            <a:extLst>
              <a:ext uri="{FF2B5EF4-FFF2-40B4-BE49-F238E27FC236}">
                <a16:creationId xmlns:a16="http://schemas.microsoft.com/office/drawing/2014/main" id="{0763564F-9EAA-4608-BCE1-AA61BC2FB145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47" name="Grupo 46">
              <a:extLst>
                <a:ext uri="{FF2B5EF4-FFF2-40B4-BE49-F238E27FC236}">
                  <a16:creationId xmlns:a16="http://schemas.microsoft.com/office/drawing/2014/main" id="{81959E88-D11D-4D3F-A199-067137EEF79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49" name="Conector recto 48">
                <a:extLst>
                  <a:ext uri="{FF2B5EF4-FFF2-40B4-BE49-F238E27FC236}">
                    <a16:creationId xmlns:a16="http://schemas.microsoft.com/office/drawing/2014/main" id="{737C3B49-B880-4840-9C16-26B569533644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50" name="Rectángulo 49">
                <a:extLst>
                  <a:ext uri="{FF2B5EF4-FFF2-40B4-BE49-F238E27FC236}">
                    <a16:creationId xmlns:a16="http://schemas.microsoft.com/office/drawing/2014/main" id="{9552C58B-5373-4F66-90D6-39C95B33B2B4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48" name="Rectángulo 47">
              <a:extLst>
                <a:ext uri="{FF2B5EF4-FFF2-40B4-BE49-F238E27FC236}">
                  <a16:creationId xmlns:a16="http://schemas.microsoft.com/office/drawing/2014/main" id="{13FCC768-400A-49BD-B8EE-E61824FC12DC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6" name="Imagen 45">
            <a:extLst>
              <a:ext uri="{FF2B5EF4-FFF2-40B4-BE49-F238E27FC236}">
                <a16:creationId xmlns:a16="http://schemas.microsoft.com/office/drawing/2014/main" id="{10A52D08-DFAA-4774-8CBF-491E58CAF98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235225</xdr:colOff>
      <xdr:row>39</xdr:row>
      <xdr:rowOff>183173</xdr:rowOff>
    </xdr:from>
    <xdr:to>
      <xdr:col>5</xdr:col>
      <xdr:colOff>4300</xdr:colOff>
      <xdr:row>43</xdr:row>
      <xdr:rowOff>123537</xdr:rowOff>
    </xdr:to>
    <xdr:grpSp>
      <xdr:nvGrpSpPr>
        <xdr:cNvPr id="51" name="Grupo 50">
          <a:extLst>
            <a:ext uri="{FF2B5EF4-FFF2-40B4-BE49-F238E27FC236}">
              <a16:creationId xmlns:a16="http://schemas.microsoft.com/office/drawing/2014/main" id="{A44FA66F-F497-41B9-B8D9-934AD49EC924}"/>
            </a:ext>
          </a:extLst>
        </xdr:cNvPr>
        <xdr:cNvGrpSpPr/>
      </xdr:nvGrpSpPr>
      <xdr:grpSpPr>
        <a:xfrm>
          <a:off x="206650" y="10593998"/>
          <a:ext cx="5960325" cy="702364"/>
          <a:chOff x="9525" y="19050"/>
          <a:chExt cx="5455914" cy="723900"/>
        </a:xfrm>
      </xdr:grpSpPr>
      <xdr:grpSp>
        <xdr:nvGrpSpPr>
          <xdr:cNvPr id="52" name="Grupo 51">
            <a:extLst>
              <a:ext uri="{FF2B5EF4-FFF2-40B4-BE49-F238E27FC236}">
                <a16:creationId xmlns:a16="http://schemas.microsoft.com/office/drawing/2014/main" id="{C37F892A-2739-4D1F-B07C-4B254F56B011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4" name="Grupo 53">
              <a:extLst>
                <a:ext uri="{FF2B5EF4-FFF2-40B4-BE49-F238E27FC236}">
                  <a16:creationId xmlns:a16="http://schemas.microsoft.com/office/drawing/2014/main" id="{5236EA50-402F-4A4F-8145-F6646A2CFF5D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56" name="Conector recto 55">
                <a:extLst>
                  <a:ext uri="{FF2B5EF4-FFF2-40B4-BE49-F238E27FC236}">
                    <a16:creationId xmlns:a16="http://schemas.microsoft.com/office/drawing/2014/main" id="{0DB12BC9-B054-4373-B28D-77471939D1E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57" name="Rectángulo 56">
                <a:extLst>
                  <a:ext uri="{FF2B5EF4-FFF2-40B4-BE49-F238E27FC236}">
                    <a16:creationId xmlns:a16="http://schemas.microsoft.com/office/drawing/2014/main" id="{CC16449E-9A11-4608-A901-E92813C279C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55" name="Rectángulo 54">
              <a:extLst>
                <a:ext uri="{FF2B5EF4-FFF2-40B4-BE49-F238E27FC236}">
                  <a16:creationId xmlns:a16="http://schemas.microsoft.com/office/drawing/2014/main" id="{7879DE03-CA0E-43E7-85EC-D1280DBB04B6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53" name="Imagen 52">
            <a:extLst>
              <a:ext uri="{FF2B5EF4-FFF2-40B4-BE49-F238E27FC236}">
                <a16:creationId xmlns:a16="http://schemas.microsoft.com/office/drawing/2014/main" id="{67D78271-EA93-4CE1-991E-585E92B9428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C250AB21-F3E6-4E6C-A1DC-778063583BEA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50" name="Grupo 49">
            <a:extLst>
              <a:ext uri="{FF2B5EF4-FFF2-40B4-BE49-F238E27FC236}">
                <a16:creationId xmlns:a16="http://schemas.microsoft.com/office/drawing/2014/main" id="{8DA17072-2707-44B8-A897-38CA9B97AA8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2" name="Grupo 51">
              <a:extLst>
                <a:ext uri="{FF2B5EF4-FFF2-40B4-BE49-F238E27FC236}">
                  <a16:creationId xmlns:a16="http://schemas.microsoft.com/office/drawing/2014/main" id="{00D53D02-9E40-4ADC-8B90-6C821B318E0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54" name="Conector recto 53">
                <a:extLst>
                  <a:ext uri="{FF2B5EF4-FFF2-40B4-BE49-F238E27FC236}">
                    <a16:creationId xmlns:a16="http://schemas.microsoft.com/office/drawing/2014/main" id="{71F96E7A-34B2-426D-B80C-9AE35B09BFBF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55" name="Rectángulo 54">
                <a:extLst>
                  <a:ext uri="{FF2B5EF4-FFF2-40B4-BE49-F238E27FC236}">
                    <a16:creationId xmlns:a16="http://schemas.microsoft.com/office/drawing/2014/main" id="{E23EE917-334F-43CD-B43F-6B7BA2E8692F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53" name="Rectángulo 52">
              <a:extLst>
                <a:ext uri="{FF2B5EF4-FFF2-40B4-BE49-F238E27FC236}">
                  <a16:creationId xmlns:a16="http://schemas.microsoft.com/office/drawing/2014/main" id="{AB3B81F3-0236-47F7-A3BF-FEA926D48251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51" name="Imagen 50">
            <a:extLst>
              <a:ext uri="{FF2B5EF4-FFF2-40B4-BE49-F238E27FC236}">
                <a16:creationId xmlns:a16="http://schemas.microsoft.com/office/drawing/2014/main" id="{D0B451B3-7C48-42E8-A096-B865E560E52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31</xdr:row>
      <xdr:rowOff>0</xdr:rowOff>
    </xdr:from>
    <xdr:to>
      <xdr:col>5</xdr:col>
      <xdr:colOff>760089</xdr:colOff>
      <xdr:row>34</xdr:row>
      <xdr:rowOff>152400</xdr:rowOff>
    </xdr:to>
    <xdr:grpSp>
      <xdr:nvGrpSpPr>
        <xdr:cNvPr id="56" name="Grupo 55">
          <a:extLst>
            <a:ext uri="{FF2B5EF4-FFF2-40B4-BE49-F238E27FC236}">
              <a16:creationId xmlns:a16="http://schemas.microsoft.com/office/drawing/2014/main" id="{29508FE5-4CCC-4D2C-BC6C-8FA49A7624E5}"/>
            </a:ext>
          </a:extLst>
        </xdr:cNvPr>
        <xdr:cNvGrpSpPr/>
      </xdr:nvGrpSpPr>
      <xdr:grpSpPr>
        <a:xfrm>
          <a:off x="0" y="10420350"/>
          <a:ext cx="5360664" cy="723900"/>
          <a:chOff x="9525" y="19050"/>
          <a:chExt cx="5455914" cy="723900"/>
        </a:xfrm>
      </xdr:grpSpPr>
      <xdr:grpSp>
        <xdr:nvGrpSpPr>
          <xdr:cNvPr id="57" name="Grupo 56">
            <a:extLst>
              <a:ext uri="{FF2B5EF4-FFF2-40B4-BE49-F238E27FC236}">
                <a16:creationId xmlns:a16="http://schemas.microsoft.com/office/drawing/2014/main" id="{788E8153-A7C9-45BE-8EA9-7070806A5580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68" name="Grupo 67">
              <a:extLst>
                <a:ext uri="{FF2B5EF4-FFF2-40B4-BE49-F238E27FC236}">
                  <a16:creationId xmlns:a16="http://schemas.microsoft.com/office/drawing/2014/main" id="{F6CBD837-3341-4C93-8775-D96604AD99C2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0" name="Conector recto 69">
                <a:extLst>
                  <a:ext uri="{FF2B5EF4-FFF2-40B4-BE49-F238E27FC236}">
                    <a16:creationId xmlns:a16="http://schemas.microsoft.com/office/drawing/2014/main" id="{53660911-BF9C-4081-ABF1-BC4AD782E483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71" name="Rectángulo 70">
                <a:extLst>
                  <a:ext uri="{FF2B5EF4-FFF2-40B4-BE49-F238E27FC236}">
                    <a16:creationId xmlns:a16="http://schemas.microsoft.com/office/drawing/2014/main" id="{F933A89C-D9B4-44EA-BA27-0ACC419EBC8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9" name="Rectángulo 68">
              <a:extLst>
                <a:ext uri="{FF2B5EF4-FFF2-40B4-BE49-F238E27FC236}">
                  <a16:creationId xmlns:a16="http://schemas.microsoft.com/office/drawing/2014/main" id="{DABA3940-A0D4-431C-912C-0F77FD66EB35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67" name="Imagen 66">
            <a:extLst>
              <a:ext uri="{FF2B5EF4-FFF2-40B4-BE49-F238E27FC236}">
                <a16:creationId xmlns:a16="http://schemas.microsoft.com/office/drawing/2014/main" id="{92028515-87E6-4BFD-BB9C-FA4551B234C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59</xdr:row>
      <xdr:rowOff>0</xdr:rowOff>
    </xdr:from>
    <xdr:to>
      <xdr:col>5</xdr:col>
      <xdr:colOff>760089</xdr:colOff>
      <xdr:row>62</xdr:row>
      <xdr:rowOff>152400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17202A4F-E2A9-4BC8-B34E-41DB14583685}"/>
            </a:ext>
          </a:extLst>
        </xdr:cNvPr>
        <xdr:cNvGrpSpPr/>
      </xdr:nvGrpSpPr>
      <xdr:grpSpPr>
        <a:xfrm>
          <a:off x="0" y="20697825"/>
          <a:ext cx="5360664" cy="723900"/>
          <a:chOff x="9525" y="19050"/>
          <a:chExt cx="5455914" cy="723900"/>
        </a:xfrm>
      </xdr:grpSpPr>
      <xdr:grpSp>
        <xdr:nvGrpSpPr>
          <xdr:cNvPr id="73" name="Grupo 72">
            <a:extLst>
              <a:ext uri="{FF2B5EF4-FFF2-40B4-BE49-F238E27FC236}">
                <a16:creationId xmlns:a16="http://schemas.microsoft.com/office/drawing/2014/main" id="{18A80913-8829-422E-9F3F-F117FEFD13A9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75" name="Grupo 74">
              <a:extLst>
                <a:ext uri="{FF2B5EF4-FFF2-40B4-BE49-F238E27FC236}">
                  <a16:creationId xmlns:a16="http://schemas.microsoft.com/office/drawing/2014/main" id="{818D62E9-369A-4999-BC78-2F5BB6520C2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7" name="Conector recto 76">
                <a:extLst>
                  <a:ext uri="{FF2B5EF4-FFF2-40B4-BE49-F238E27FC236}">
                    <a16:creationId xmlns:a16="http://schemas.microsoft.com/office/drawing/2014/main" id="{E8A41DF4-C17E-43EB-AE45-43289D1F2077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78" name="Rectángulo 77">
                <a:extLst>
                  <a:ext uri="{FF2B5EF4-FFF2-40B4-BE49-F238E27FC236}">
                    <a16:creationId xmlns:a16="http://schemas.microsoft.com/office/drawing/2014/main" id="{0B42E84C-11F0-4309-B250-4711F30404A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76" name="Rectángulo 75">
              <a:extLst>
                <a:ext uri="{FF2B5EF4-FFF2-40B4-BE49-F238E27FC236}">
                  <a16:creationId xmlns:a16="http://schemas.microsoft.com/office/drawing/2014/main" id="{4044C869-4668-411E-A675-C8A3A9AAAF18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74" name="Imagen 73">
            <a:extLst>
              <a:ext uri="{FF2B5EF4-FFF2-40B4-BE49-F238E27FC236}">
                <a16:creationId xmlns:a16="http://schemas.microsoft.com/office/drawing/2014/main" id="{EF97F46B-D751-4524-9B61-890D76D6E1B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87</xdr:row>
      <xdr:rowOff>0</xdr:rowOff>
    </xdr:from>
    <xdr:to>
      <xdr:col>5</xdr:col>
      <xdr:colOff>760089</xdr:colOff>
      <xdr:row>90</xdr:row>
      <xdr:rowOff>152400</xdr:rowOff>
    </xdr:to>
    <xdr:grpSp>
      <xdr:nvGrpSpPr>
        <xdr:cNvPr id="79" name="Grupo 78">
          <a:extLst>
            <a:ext uri="{FF2B5EF4-FFF2-40B4-BE49-F238E27FC236}">
              <a16:creationId xmlns:a16="http://schemas.microsoft.com/office/drawing/2014/main" id="{EF314D68-30BF-4177-8A01-C5A766DB08F4}"/>
            </a:ext>
          </a:extLst>
        </xdr:cNvPr>
        <xdr:cNvGrpSpPr/>
      </xdr:nvGrpSpPr>
      <xdr:grpSpPr>
        <a:xfrm>
          <a:off x="0" y="30984825"/>
          <a:ext cx="5360664" cy="723900"/>
          <a:chOff x="9525" y="19050"/>
          <a:chExt cx="5455914" cy="723900"/>
        </a:xfrm>
      </xdr:grpSpPr>
      <xdr:grpSp>
        <xdr:nvGrpSpPr>
          <xdr:cNvPr id="80" name="Grupo 79">
            <a:extLst>
              <a:ext uri="{FF2B5EF4-FFF2-40B4-BE49-F238E27FC236}">
                <a16:creationId xmlns:a16="http://schemas.microsoft.com/office/drawing/2014/main" id="{5486BFED-A956-4A2F-BCCD-01D934F2F83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82" name="Grupo 81">
              <a:extLst>
                <a:ext uri="{FF2B5EF4-FFF2-40B4-BE49-F238E27FC236}">
                  <a16:creationId xmlns:a16="http://schemas.microsoft.com/office/drawing/2014/main" id="{D3E52CED-896C-4E11-9DBE-27777C1BB07A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84" name="Conector recto 83">
                <a:extLst>
                  <a:ext uri="{FF2B5EF4-FFF2-40B4-BE49-F238E27FC236}">
                    <a16:creationId xmlns:a16="http://schemas.microsoft.com/office/drawing/2014/main" id="{C91C8D37-5BA3-4DC2-95F9-7F31373085B0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5" name="Rectángulo 84">
                <a:extLst>
                  <a:ext uri="{FF2B5EF4-FFF2-40B4-BE49-F238E27FC236}">
                    <a16:creationId xmlns:a16="http://schemas.microsoft.com/office/drawing/2014/main" id="{F87E7CE7-52B9-43E7-A886-E6A02C89C0D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83" name="Rectángulo 82">
              <a:extLst>
                <a:ext uri="{FF2B5EF4-FFF2-40B4-BE49-F238E27FC236}">
                  <a16:creationId xmlns:a16="http://schemas.microsoft.com/office/drawing/2014/main" id="{94845203-D4C5-4F3E-A0D2-C13490F676FF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81" name="Imagen 80">
            <a:extLst>
              <a:ext uri="{FF2B5EF4-FFF2-40B4-BE49-F238E27FC236}">
                <a16:creationId xmlns:a16="http://schemas.microsoft.com/office/drawing/2014/main" id="{794D9864-7222-4C04-A0D7-F7EB17C0408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115</xdr:row>
      <xdr:rowOff>0</xdr:rowOff>
    </xdr:from>
    <xdr:to>
      <xdr:col>6</xdr:col>
      <xdr:colOff>2852</xdr:colOff>
      <xdr:row>118</xdr:row>
      <xdr:rowOff>152400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303B3728-B3B1-4435-9BF5-FD871A3ACF26}"/>
            </a:ext>
          </a:extLst>
        </xdr:cNvPr>
        <xdr:cNvGrpSpPr/>
      </xdr:nvGrpSpPr>
      <xdr:grpSpPr>
        <a:xfrm>
          <a:off x="66675" y="41271825"/>
          <a:ext cx="6441752" cy="723900"/>
          <a:chOff x="9525" y="19050"/>
          <a:chExt cx="5455914" cy="723900"/>
        </a:xfrm>
      </xdr:grpSpPr>
      <xdr:grpSp>
        <xdr:nvGrpSpPr>
          <xdr:cNvPr id="87" name="Grupo 86">
            <a:extLst>
              <a:ext uri="{FF2B5EF4-FFF2-40B4-BE49-F238E27FC236}">
                <a16:creationId xmlns:a16="http://schemas.microsoft.com/office/drawing/2014/main" id="{21391F3A-B9BE-4FD4-86E9-599F416D31C0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89" name="Grupo 88">
              <a:extLst>
                <a:ext uri="{FF2B5EF4-FFF2-40B4-BE49-F238E27FC236}">
                  <a16:creationId xmlns:a16="http://schemas.microsoft.com/office/drawing/2014/main" id="{BD63A80D-AFA5-40A8-A750-EB7A41BF9FA1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91" name="Conector recto 90">
                <a:extLst>
                  <a:ext uri="{FF2B5EF4-FFF2-40B4-BE49-F238E27FC236}">
                    <a16:creationId xmlns:a16="http://schemas.microsoft.com/office/drawing/2014/main" id="{60739A37-077D-4422-B3AA-B0B06DECE106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92" name="Rectángulo 91">
                <a:extLst>
                  <a:ext uri="{FF2B5EF4-FFF2-40B4-BE49-F238E27FC236}">
                    <a16:creationId xmlns:a16="http://schemas.microsoft.com/office/drawing/2014/main" id="{25058111-4EE9-4968-8737-B1E03DEAECED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90" name="Rectángulo 89">
              <a:extLst>
                <a:ext uri="{FF2B5EF4-FFF2-40B4-BE49-F238E27FC236}">
                  <a16:creationId xmlns:a16="http://schemas.microsoft.com/office/drawing/2014/main" id="{EFB75C6F-8FA2-487A-8784-72559FA7BA8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88" name="Imagen 87">
            <a:extLst>
              <a:ext uri="{FF2B5EF4-FFF2-40B4-BE49-F238E27FC236}">
                <a16:creationId xmlns:a16="http://schemas.microsoft.com/office/drawing/2014/main" id="{6298A1AF-8521-4B29-AA72-59304FF24C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143</xdr:row>
      <xdr:rowOff>0</xdr:rowOff>
    </xdr:from>
    <xdr:to>
      <xdr:col>6</xdr:col>
      <xdr:colOff>2852</xdr:colOff>
      <xdr:row>146</xdr:row>
      <xdr:rowOff>152400</xdr:rowOff>
    </xdr:to>
    <xdr:grpSp>
      <xdr:nvGrpSpPr>
        <xdr:cNvPr id="93" name="Grupo 92">
          <a:extLst>
            <a:ext uri="{FF2B5EF4-FFF2-40B4-BE49-F238E27FC236}">
              <a16:creationId xmlns:a16="http://schemas.microsoft.com/office/drawing/2014/main" id="{2C4424C5-4C6C-42D3-800C-1F716339D2FE}"/>
            </a:ext>
          </a:extLst>
        </xdr:cNvPr>
        <xdr:cNvGrpSpPr/>
      </xdr:nvGrpSpPr>
      <xdr:grpSpPr>
        <a:xfrm>
          <a:off x="66675" y="51558825"/>
          <a:ext cx="6441752" cy="723900"/>
          <a:chOff x="9525" y="19050"/>
          <a:chExt cx="5455914" cy="723900"/>
        </a:xfrm>
      </xdr:grpSpPr>
      <xdr:grpSp>
        <xdr:nvGrpSpPr>
          <xdr:cNvPr id="94" name="Grupo 93">
            <a:extLst>
              <a:ext uri="{FF2B5EF4-FFF2-40B4-BE49-F238E27FC236}">
                <a16:creationId xmlns:a16="http://schemas.microsoft.com/office/drawing/2014/main" id="{7E8CFB31-2DFC-4482-A230-C5CCB62B2BD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96" name="Grupo 95">
              <a:extLst>
                <a:ext uri="{FF2B5EF4-FFF2-40B4-BE49-F238E27FC236}">
                  <a16:creationId xmlns:a16="http://schemas.microsoft.com/office/drawing/2014/main" id="{896930B3-7026-466A-AF82-9D6F85D79F6F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98" name="Conector recto 97">
                <a:extLst>
                  <a:ext uri="{FF2B5EF4-FFF2-40B4-BE49-F238E27FC236}">
                    <a16:creationId xmlns:a16="http://schemas.microsoft.com/office/drawing/2014/main" id="{246EEA9B-EA2F-4A95-9BB1-D17849754DFC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99" name="Rectángulo 98">
                <a:extLst>
                  <a:ext uri="{FF2B5EF4-FFF2-40B4-BE49-F238E27FC236}">
                    <a16:creationId xmlns:a16="http://schemas.microsoft.com/office/drawing/2014/main" id="{0B854B2A-A254-4932-A50F-29BFDBD6E3C4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97" name="Rectángulo 96">
              <a:extLst>
                <a:ext uri="{FF2B5EF4-FFF2-40B4-BE49-F238E27FC236}">
                  <a16:creationId xmlns:a16="http://schemas.microsoft.com/office/drawing/2014/main" id="{ABF491B8-DA22-4481-A1EE-C7942B3BDA41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95" name="Imagen 94">
            <a:extLst>
              <a:ext uri="{FF2B5EF4-FFF2-40B4-BE49-F238E27FC236}">
                <a16:creationId xmlns:a16="http://schemas.microsoft.com/office/drawing/2014/main" id="{B5572738-F219-4993-B7C4-E33C0F18CEC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171</xdr:row>
      <xdr:rowOff>0</xdr:rowOff>
    </xdr:from>
    <xdr:to>
      <xdr:col>6</xdr:col>
      <xdr:colOff>2852</xdr:colOff>
      <xdr:row>174</xdr:row>
      <xdr:rowOff>152400</xdr:rowOff>
    </xdr:to>
    <xdr:grpSp>
      <xdr:nvGrpSpPr>
        <xdr:cNvPr id="100" name="Grupo 99">
          <a:extLst>
            <a:ext uri="{FF2B5EF4-FFF2-40B4-BE49-F238E27FC236}">
              <a16:creationId xmlns:a16="http://schemas.microsoft.com/office/drawing/2014/main" id="{D1F2E36A-920A-446E-BC15-E72294A20306}"/>
            </a:ext>
          </a:extLst>
        </xdr:cNvPr>
        <xdr:cNvGrpSpPr/>
      </xdr:nvGrpSpPr>
      <xdr:grpSpPr>
        <a:xfrm>
          <a:off x="66675" y="61845825"/>
          <a:ext cx="6441752" cy="723900"/>
          <a:chOff x="9525" y="19050"/>
          <a:chExt cx="5455914" cy="723900"/>
        </a:xfrm>
      </xdr:grpSpPr>
      <xdr:grpSp>
        <xdr:nvGrpSpPr>
          <xdr:cNvPr id="101" name="Grupo 100">
            <a:extLst>
              <a:ext uri="{FF2B5EF4-FFF2-40B4-BE49-F238E27FC236}">
                <a16:creationId xmlns:a16="http://schemas.microsoft.com/office/drawing/2014/main" id="{680A261F-041C-4850-BED1-A652F0BD2179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03" name="Grupo 102">
              <a:extLst>
                <a:ext uri="{FF2B5EF4-FFF2-40B4-BE49-F238E27FC236}">
                  <a16:creationId xmlns:a16="http://schemas.microsoft.com/office/drawing/2014/main" id="{3B6AF5CD-D905-4E43-ACDB-9F33D1846865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05" name="Conector recto 104">
                <a:extLst>
                  <a:ext uri="{FF2B5EF4-FFF2-40B4-BE49-F238E27FC236}">
                    <a16:creationId xmlns:a16="http://schemas.microsoft.com/office/drawing/2014/main" id="{68EADC66-1332-4335-9FBE-D72CD50D48E8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06" name="Rectángulo 105">
                <a:extLst>
                  <a:ext uri="{FF2B5EF4-FFF2-40B4-BE49-F238E27FC236}">
                    <a16:creationId xmlns:a16="http://schemas.microsoft.com/office/drawing/2014/main" id="{ACFB5A45-9B98-4263-BA3C-D706CDE128FB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04" name="Rectángulo 103">
              <a:extLst>
                <a:ext uri="{FF2B5EF4-FFF2-40B4-BE49-F238E27FC236}">
                  <a16:creationId xmlns:a16="http://schemas.microsoft.com/office/drawing/2014/main" id="{0A204120-1231-4AA8-955D-7F82006AC1E0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02" name="Imagen 101">
            <a:extLst>
              <a:ext uri="{FF2B5EF4-FFF2-40B4-BE49-F238E27FC236}">
                <a16:creationId xmlns:a16="http://schemas.microsoft.com/office/drawing/2014/main" id="{7CDF01F5-DB78-4FFF-AB35-A4442126A23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199</xdr:row>
      <xdr:rowOff>0</xdr:rowOff>
    </xdr:from>
    <xdr:to>
      <xdr:col>6</xdr:col>
      <xdr:colOff>2852</xdr:colOff>
      <xdr:row>202</xdr:row>
      <xdr:rowOff>152400</xdr:rowOff>
    </xdr:to>
    <xdr:grpSp>
      <xdr:nvGrpSpPr>
        <xdr:cNvPr id="107" name="Grupo 106">
          <a:extLst>
            <a:ext uri="{FF2B5EF4-FFF2-40B4-BE49-F238E27FC236}">
              <a16:creationId xmlns:a16="http://schemas.microsoft.com/office/drawing/2014/main" id="{C3ED37B4-9DA5-4352-A268-7D511E7B1E54}"/>
            </a:ext>
          </a:extLst>
        </xdr:cNvPr>
        <xdr:cNvGrpSpPr/>
      </xdr:nvGrpSpPr>
      <xdr:grpSpPr>
        <a:xfrm>
          <a:off x="66675" y="72132825"/>
          <a:ext cx="6441752" cy="723900"/>
          <a:chOff x="9525" y="19050"/>
          <a:chExt cx="5455914" cy="723900"/>
        </a:xfrm>
      </xdr:grpSpPr>
      <xdr:grpSp>
        <xdr:nvGrpSpPr>
          <xdr:cNvPr id="108" name="Grupo 107">
            <a:extLst>
              <a:ext uri="{FF2B5EF4-FFF2-40B4-BE49-F238E27FC236}">
                <a16:creationId xmlns:a16="http://schemas.microsoft.com/office/drawing/2014/main" id="{CF97A9A3-626E-4D11-B5AB-859CEC820B5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10" name="Grupo 109">
              <a:extLst>
                <a:ext uri="{FF2B5EF4-FFF2-40B4-BE49-F238E27FC236}">
                  <a16:creationId xmlns:a16="http://schemas.microsoft.com/office/drawing/2014/main" id="{2FB05EB9-4AA2-4F20-89B5-42AB89FE432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12" name="Conector recto 111">
                <a:extLst>
                  <a:ext uri="{FF2B5EF4-FFF2-40B4-BE49-F238E27FC236}">
                    <a16:creationId xmlns:a16="http://schemas.microsoft.com/office/drawing/2014/main" id="{272AC4AC-8778-4F12-99B8-BAF3781F6E4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13" name="Rectángulo 112">
                <a:extLst>
                  <a:ext uri="{FF2B5EF4-FFF2-40B4-BE49-F238E27FC236}">
                    <a16:creationId xmlns:a16="http://schemas.microsoft.com/office/drawing/2014/main" id="{8E7FC2D0-5E18-4C4F-90F6-C7BB75E1924D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11" name="Rectángulo 110">
              <a:extLst>
                <a:ext uri="{FF2B5EF4-FFF2-40B4-BE49-F238E27FC236}">
                  <a16:creationId xmlns:a16="http://schemas.microsoft.com/office/drawing/2014/main" id="{F08EAFB5-21C6-4E1B-B8D3-EE099438262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09" name="Imagen 108">
            <a:extLst>
              <a:ext uri="{FF2B5EF4-FFF2-40B4-BE49-F238E27FC236}">
                <a16:creationId xmlns:a16="http://schemas.microsoft.com/office/drawing/2014/main" id="{B4614058-54C3-41CA-9DC1-6529D8905BF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227</xdr:row>
      <xdr:rowOff>0</xdr:rowOff>
    </xdr:from>
    <xdr:to>
      <xdr:col>6</xdr:col>
      <xdr:colOff>2852</xdr:colOff>
      <xdr:row>230</xdr:row>
      <xdr:rowOff>152400</xdr:rowOff>
    </xdr:to>
    <xdr:grpSp>
      <xdr:nvGrpSpPr>
        <xdr:cNvPr id="114" name="Grupo 113">
          <a:extLst>
            <a:ext uri="{FF2B5EF4-FFF2-40B4-BE49-F238E27FC236}">
              <a16:creationId xmlns:a16="http://schemas.microsoft.com/office/drawing/2014/main" id="{C6BE3771-EAB2-4B19-9E92-156FCF4A3DB4}"/>
            </a:ext>
          </a:extLst>
        </xdr:cNvPr>
        <xdr:cNvGrpSpPr/>
      </xdr:nvGrpSpPr>
      <xdr:grpSpPr>
        <a:xfrm>
          <a:off x="66675" y="82419825"/>
          <a:ext cx="6441752" cy="723900"/>
          <a:chOff x="9525" y="19050"/>
          <a:chExt cx="5455914" cy="723900"/>
        </a:xfrm>
      </xdr:grpSpPr>
      <xdr:grpSp>
        <xdr:nvGrpSpPr>
          <xdr:cNvPr id="115" name="Grupo 114">
            <a:extLst>
              <a:ext uri="{FF2B5EF4-FFF2-40B4-BE49-F238E27FC236}">
                <a16:creationId xmlns:a16="http://schemas.microsoft.com/office/drawing/2014/main" id="{AE899EA2-1AD5-46B0-8E39-30490CCB8DDE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17" name="Grupo 116">
              <a:extLst>
                <a:ext uri="{FF2B5EF4-FFF2-40B4-BE49-F238E27FC236}">
                  <a16:creationId xmlns:a16="http://schemas.microsoft.com/office/drawing/2014/main" id="{14A6402D-5C87-49EF-8352-1613F2BA1DA3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19" name="Conector recto 118">
                <a:extLst>
                  <a:ext uri="{FF2B5EF4-FFF2-40B4-BE49-F238E27FC236}">
                    <a16:creationId xmlns:a16="http://schemas.microsoft.com/office/drawing/2014/main" id="{E599F57E-E1A2-4DD6-9EA6-99EDF4A7FB8E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20" name="Rectángulo 119">
                <a:extLst>
                  <a:ext uri="{FF2B5EF4-FFF2-40B4-BE49-F238E27FC236}">
                    <a16:creationId xmlns:a16="http://schemas.microsoft.com/office/drawing/2014/main" id="{A9CB33D5-4AF5-4CCF-9C60-4763DF0048B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18" name="Rectángulo 117">
              <a:extLst>
                <a:ext uri="{FF2B5EF4-FFF2-40B4-BE49-F238E27FC236}">
                  <a16:creationId xmlns:a16="http://schemas.microsoft.com/office/drawing/2014/main" id="{28ED8EDB-2443-4FBD-B18B-22094DA61A7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6" name="Imagen 115">
            <a:extLst>
              <a:ext uri="{FF2B5EF4-FFF2-40B4-BE49-F238E27FC236}">
                <a16:creationId xmlns:a16="http://schemas.microsoft.com/office/drawing/2014/main" id="{C767ECB1-2CEB-45C9-8FF4-07FA5FD9C8E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255</xdr:row>
      <xdr:rowOff>0</xdr:rowOff>
    </xdr:from>
    <xdr:to>
      <xdr:col>6</xdr:col>
      <xdr:colOff>2852</xdr:colOff>
      <xdr:row>258</xdr:row>
      <xdr:rowOff>152400</xdr:rowOff>
    </xdr:to>
    <xdr:grpSp>
      <xdr:nvGrpSpPr>
        <xdr:cNvPr id="121" name="Grupo 120">
          <a:extLst>
            <a:ext uri="{FF2B5EF4-FFF2-40B4-BE49-F238E27FC236}">
              <a16:creationId xmlns:a16="http://schemas.microsoft.com/office/drawing/2014/main" id="{A05DA52D-712D-440E-81B2-69C8715C1217}"/>
            </a:ext>
          </a:extLst>
        </xdr:cNvPr>
        <xdr:cNvGrpSpPr/>
      </xdr:nvGrpSpPr>
      <xdr:grpSpPr>
        <a:xfrm>
          <a:off x="66675" y="92706825"/>
          <a:ext cx="6441752" cy="723900"/>
          <a:chOff x="9525" y="19050"/>
          <a:chExt cx="5455914" cy="723900"/>
        </a:xfrm>
      </xdr:grpSpPr>
      <xdr:grpSp>
        <xdr:nvGrpSpPr>
          <xdr:cNvPr id="122" name="Grupo 121">
            <a:extLst>
              <a:ext uri="{FF2B5EF4-FFF2-40B4-BE49-F238E27FC236}">
                <a16:creationId xmlns:a16="http://schemas.microsoft.com/office/drawing/2014/main" id="{07645B45-D180-4AB8-BF27-2E26E4B5E46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4" name="Grupo 123">
              <a:extLst>
                <a:ext uri="{FF2B5EF4-FFF2-40B4-BE49-F238E27FC236}">
                  <a16:creationId xmlns:a16="http://schemas.microsoft.com/office/drawing/2014/main" id="{EACA6131-37B2-4CF1-BEFC-622DC0656B0E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26" name="Conector recto 125">
                <a:extLst>
                  <a:ext uri="{FF2B5EF4-FFF2-40B4-BE49-F238E27FC236}">
                    <a16:creationId xmlns:a16="http://schemas.microsoft.com/office/drawing/2014/main" id="{B99C7915-A88D-40E2-93F4-7CC37DD9254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27" name="Rectángulo 126">
                <a:extLst>
                  <a:ext uri="{FF2B5EF4-FFF2-40B4-BE49-F238E27FC236}">
                    <a16:creationId xmlns:a16="http://schemas.microsoft.com/office/drawing/2014/main" id="{60D24F03-676A-4A6F-A86F-BA979F62CCA6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25" name="Rectángulo 124">
              <a:extLst>
                <a:ext uri="{FF2B5EF4-FFF2-40B4-BE49-F238E27FC236}">
                  <a16:creationId xmlns:a16="http://schemas.microsoft.com/office/drawing/2014/main" id="{AE0992FE-3CE9-4C56-BDC8-BA001F6E0F54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23" name="Imagen 122">
            <a:extLst>
              <a:ext uri="{FF2B5EF4-FFF2-40B4-BE49-F238E27FC236}">
                <a16:creationId xmlns:a16="http://schemas.microsoft.com/office/drawing/2014/main" id="{B66CE29C-0A8F-45C4-B657-CF67A5550C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2112FAE5-B747-4D87-A03F-88FA4B2B23CC}"/>
            </a:ext>
          </a:extLst>
        </xdr:cNvPr>
        <xdr:cNvGrpSpPr/>
      </xdr:nvGrpSpPr>
      <xdr:grpSpPr>
        <a:xfrm>
          <a:off x="0" y="0"/>
          <a:ext cx="5398764" cy="670112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71BFE1ED-061F-4536-88CB-D6ACCB1D24EE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C5419BE5-BC27-4000-9053-A1D03CDD7A16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D21C2D0B-8739-4F16-BF30-C5E9B5FC022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14C2A2B4-4DF5-4AC4-83E2-A0265C1B2CC0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C601AEA4-0403-4244-B7F2-F432486991F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E4EA1540-01DC-405E-AACD-A43DEC2C692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98A338-92BD-46DF-9FDD-E24176F81C1E}" name="Tabla2233" displayName="Tabla2233" ref="B11:J28" totalsRowShown="0" headerRowDxfId="171" dataDxfId="169" totalsRowDxfId="167" headerRowBorderDxfId="170" tableBorderDxfId="168" totalsRowBorderDxfId="166" headerRowCellStyle="Normal_Hoja1" dataCellStyle="Normal_Hoja1">
  <autoFilter ref="B11:J28" xr:uid="{A798A338-92BD-46DF-9FDD-E24176F81C1E}"/>
  <tableColumns count="9">
    <tableColumn id="1" xr3:uid="{33EC48ED-E960-40D4-A57F-7E6CD27C93F9}" name="NO" dataDxfId="165" dataCellStyle="Normal 2"/>
    <tableColumn id="2" xr3:uid="{BBA16166-C362-48EB-99DC-5F0756F9F9EC}" name="NIT" dataDxfId="164" dataCellStyle="Normal 2"/>
    <tableColumn id="3" xr3:uid="{E9F47711-09CB-4EA9-9E47-38BB3DD6DC55}" name="NOMBRE" dataDxfId="163" dataCellStyle="Normal 2"/>
    <tableColumn id="4" xr3:uid="{37C86A4B-DDA3-4266-B3A7-B5B63E9D9754}" name="CARGO" dataDxfId="162" dataCellStyle="Normal_Hoja1"/>
    <tableColumn id="5" xr3:uid="{69A07AF3-5A1C-4A38-AAD2-650A5438E7DB}" name="UNIDAD" dataDxfId="161" dataCellStyle="Normal_Hoja1"/>
    <tableColumn id="6" xr3:uid="{7D62EC6A-CCAE-4FB4-BF20-AD3C19DEE0E6}" name="OBJETIVOS DEL VIAJE" dataDxfId="160" dataCellStyle="Normal_Hoja1"/>
    <tableColumn id="7" xr3:uid="{0CBA4DEC-0750-4FAA-9CD8-C71DB82F5DBB}" name="DESTINO" dataDxfId="159" dataCellStyle="Normal_Hoja1"/>
    <tableColumn id="8" xr3:uid="{47620927-19D1-48A9-9A32-AC6BAC3ACEAB}" name="REQUERIMIENTO DE TRASLADO" dataDxfId="158" dataCellStyle="Normal_Hoja1"/>
    <tableColumn id="9" xr3:uid="{09CAEE21-02AF-415A-A97D-58ED0FF3ED2A}" name="MONTO Q." dataDxfId="157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84777E5-D98E-426A-972D-51B1F7F25CF1}" name="Tabla22332" displayName="Tabla22332" ref="B37:J57" totalsRowShown="0" headerRowDxfId="156" dataDxfId="154" totalsRowDxfId="152" headerRowBorderDxfId="155" tableBorderDxfId="153" totalsRowBorderDxfId="151" headerRowCellStyle="Normal_Hoja1" dataCellStyle="Normal_Hoja1">
  <autoFilter ref="B37:J57" xr:uid="{F84777E5-D98E-426A-972D-51B1F7F25CF1}"/>
  <tableColumns count="9">
    <tableColumn id="1" xr3:uid="{A5D2CC8B-A137-439E-B276-1912995B46A8}" name="NO" dataDxfId="150" dataCellStyle="Normal 2"/>
    <tableColumn id="2" xr3:uid="{D05A370A-3AA1-4307-83E0-55A0A6E9A5CB}" name="NIT" dataDxfId="149" dataCellStyle="Normal 2"/>
    <tableColumn id="3" xr3:uid="{A58A4A73-3CFB-4354-8ADF-2A623A7B7FE5}" name="NOMBRE" dataDxfId="148" dataCellStyle="Normal 2"/>
    <tableColumn id="4" xr3:uid="{B5F23FC2-71B3-431A-B19A-22E0992EB1F8}" name="CARGO" dataDxfId="147" dataCellStyle="Normal_Hoja1"/>
    <tableColumn id="5" xr3:uid="{875F8A5C-BCE5-4DAB-BD93-79D71F15498C}" name="UNIDAD" dataDxfId="146" dataCellStyle="Normal_Hoja1"/>
    <tableColumn id="6" xr3:uid="{44BC506C-F106-4367-AFC5-183DA5F678A9}" name="OBJETIVOS DEL VIAJE" dataDxfId="145" dataCellStyle="Normal_Hoja1"/>
    <tableColumn id="7" xr3:uid="{3F355A7F-8FDD-4D86-889E-A4493FDB1536}" name="DESTINO" dataDxfId="144" dataCellStyle="Normal_Hoja1"/>
    <tableColumn id="8" xr3:uid="{98E7D210-B441-4B9F-B0EF-03DBA93256A9}" name="REQUERIMIENTO DE TRASLADO" dataDxfId="143" dataCellStyle="Normal_Hoja1"/>
    <tableColumn id="9" xr3:uid="{C157D2D2-6942-48D8-8295-328C5E0FA3A3}" name="MONTO Q." dataDxfId="142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94B7768-67CD-456B-A2DD-0C4C11CAED5A}" name="Tabla223324" displayName="Tabla223324" ref="B65:J85" totalsRowShown="0" headerRowDxfId="141" dataDxfId="139" totalsRowDxfId="137" headerRowBorderDxfId="140" tableBorderDxfId="138" totalsRowBorderDxfId="136" headerRowCellStyle="Normal_Hoja1" dataCellStyle="Normal_Hoja1">
  <autoFilter ref="B65:J85" xr:uid="{D94B7768-67CD-456B-A2DD-0C4C11CAED5A}"/>
  <tableColumns count="9">
    <tableColumn id="1" xr3:uid="{EC28C808-B45C-4F58-99E5-DEB7BC20BE61}" name="NO" dataDxfId="135" dataCellStyle="Normal 2"/>
    <tableColumn id="2" xr3:uid="{D9CDE79E-8197-4471-9F88-F9AD7DDADB19}" name="NIT" dataDxfId="134" dataCellStyle="Normal 2"/>
    <tableColumn id="3" xr3:uid="{1F690377-95F9-4685-9E6A-BDEEB376EB83}" name="NOMBRE" dataDxfId="133" dataCellStyle="Normal 2"/>
    <tableColumn id="4" xr3:uid="{700F162D-510E-4CA1-8D78-F9CD8A8A0F0B}" name="CARGO" dataDxfId="132" dataCellStyle="Normal_Hoja1"/>
    <tableColumn id="5" xr3:uid="{3A260088-EDE7-4AC1-A1BA-F816426033CC}" name="UNIDAD" dataDxfId="131" dataCellStyle="Normal_Hoja1"/>
    <tableColumn id="6" xr3:uid="{95623366-54AD-46C2-83D3-B3F3E790BA91}" name="OBJETIVOS DEL VIAJE" dataDxfId="130" dataCellStyle="Normal_Hoja1"/>
    <tableColumn id="7" xr3:uid="{D79A6A6C-CFAB-4D2E-B6ED-20C7D11350D4}" name="DESTINO" dataDxfId="129" dataCellStyle="Normal_Hoja1"/>
    <tableColumn id="8" xr3:uid="{16389039-E99F-4778-978D-40AC707397F1}" name="REQUERIMIENTO DE TRASLADO" dataDxfId="128" dataCellStyle="Normal_Hoja1"/>
    <tableColumn id="9" xr3:uid="{65279FB7-09FB-4602-8F51-E6A436276240}" name="MONTO Q." dataDxfId="127" dataCellStyle="Moned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22EBCF8-4DCA-4A19-9A19-D286168D704A}" name="Tabla2233246" displayName="Tabla2233246" ref="B93:J113" totalsRowShown="0" headerRowDxfId="126" dataDxfId="124" totalsRowDxfId="122" headerRowBorderDxfId="125" tableBorderDxfId="123" totalsRowBorderDxfId="121" headerRowCellStyle="Normal_Hoja1" dataCellStyle="Normal_Hoja1">
  <autoFilter ref="B93:J113" xr:uid="{C22EBCF8-4DCA-4A19-9A19-D286168D704A}"/>
  <tableColumns count="9">
    <tableColumn id="1" xr3:uid="{91B4B94D-5A5F-4C71-9418-B640DAD30821}" name="NO" dataDxfId="120" dataCellStyle="Normal 2"/>
    <tableColumn id="2" xr3:uid="{FDDF19D0-DF93-412C-9C21-46470B401977}" name="NIT" dataDxfId="119" dataCellStyle="Normal 2"/>
    <tableColumn id="3" xr3:uid="{DC141B83-97C4-4E19-BE7C-58B384EA643F}" name="NOMBRE" dataDxfId="118" dataCellStyle="Normal 2"/>
    <tableColumn id="4" xr3:uid="{23096B22-7AC7-4F7F-8AFB-63C3B071AB2A}" name="CARGO" dataDxfId="117" dataCellStyle="Normal_Hoja1"/>
    <tableColumn id="5" xr3:uid="{F4CF4809-E2A7-4D80-8DF1-EDE2458897C3}" name="UNIDAD" dataDxfId="116" dataCellStyle="Normal_Hoja1"/>
    <tableColumn id="6" xr3:uid="{E0386C6F-B5AD-4321-8C1D-353131FD83DB}" name="OBJETIVOS DEL VIAJE" dataDxfId="115" dataCellStyle="Normal_Hoja1"/>
    <tableColumn id="7" xr3:uid="{B1EE6B4D-999F-49C5-A122-2E4BFAA9040C}" name="DESTINO" dataDxfId="114" dataCellStyle="Normal_Hoja1"/>
    <tableColumn id="8" xr3:uid="{69AFF1B3-384B-4348-82FD-AD808F9693D5}" name="REQUERIMIENTO DE TRASLADO" dataDxfId="113" dataCellStyle="Normal_Hoja1"/>
    <tableColumn id="9" xr3:uid="{3936D0FA-A2F1-43DC-B498-8446773B3886}" name="MONTO Q." dataDxfId="112" dataCellStyle="Moneda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3715341-2100-4C8C-B6C6-F8CFAB28F47D}" name="Tabla22332465" displayName="Tabla22332465" ref="B121:J141" totalsRowShown="0" headerRowDxfId="111" dataDxfId="109" totalsRowDxfId="107" headerRowBorderDxfId="110" tableBorderDxfId="108" totalsRowBorderDxfId="106" headerRowCellStyle="Normal_Hoja1" dataCellStyle="Normal_Hoja1">
  <autoFilter ref="B121:J141" xr:uid="{A3715341-2100-4C8C-B6C6-F8CFAB28F47D}"/>
  <tableColumns count="9">
    <tableColumn id="1" xr3:uid="{32E09FEE-EB7E-45E8-9631-3B7C0DAF34BB}" name="NO" dataDxfId="105" dataCellStyle="Normal 2"/>
    <tableColumn id="2" xr3:uid="{8E102BD1-9BFE-42C9-A5E4-D873E475E0B6}" name="NIT" dataDxfId="104" dataCellStyle="Normal 2"/>
    <tableColumn id="3" xr3:uid="{A2FD7B4B-E1CA-4D0D-94C5-32F4114D2D8C}" name="NOMBRE" dataDxfId="103" dataCellStyle="Normal 2"/>
    <tableColumn id="4" xr3:uid="{E2AB1D14-9583-426D-96BC-2764060E234C}" name="CARGO" dataDxfId="102" dataCellStyle="Normal_Hoja1"/>
    <tableColumn id="5" xr3:uid="{AE05C413-58A3-46BE-A405-E0ED36B38EE8}" name="UNIDAD" dataDxfId="101" dataCellStyle="Normal_Hoja1"/>
    <tableColumn id="6" xr3:uid="{73A4CE14-3C6C-4DBF-B024-C2F5ECABB466}" name="OBJETIVOS DEL VIAJE" dataDxfId="100" dataCellStyle="Normal_Hoja1"/>
    <tableColumn id="7" xr3:uid="{52DE4186-5676-4E45-BFB7-2E45ECC1A334}" name="DESTINO" dataDxfId="99" dataCellStyle="Normal_Hoja1"/>
    <tableColumn id="8" xr3:uid="{E3E64CE0-18F5-4862-B266-477C6FF49494}" name="REQUERIMIENTO DE TRASLADO" dataDxfId="98" dataCellStyle="Normal_Hoja1"/>
    <tableColumn id="9" xr3:uid="{B5CA79F3-68CA-4C54-9306-6A03609B7853}" name="MONTO Q." dataDxfId="97" dataCellStyle="Moneda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5632A1C-F167-42AD-B17A-5783ECA0DFD6}" name="Tabla223324657" displayName="Tabla223324657" ref="B149:J169" totalsRowShown="0" headerRowDxfId="96" dataDxfId="94" totalsRowDxfId="92" headerRowBorderDxfId="95" tableBorderDxfId="93" totalsRowBorderDxfId="91" headerRowCellStyle="Normal_Hoja1" dataCellStyle="Normal_Hoja1">
  <autoFilter ref="B149:J169" xr:uid="{55632A1C-F167-42AD-B17A-5783ECA0DFD6}"/>
  <tableColumns count="9">
    <tableColumn id="1" xr3:uid="{8EA47EC7-5F19-4AA0-9D0F-5C24C9797885}" name="NO" dataDxfId="90" dataCellStyle="Normal 2"/>
    <tableColumn id="2" xr3:uid="{28930067-835D-4911-99F7-29CE78BD9F8B}" name="NIT" dataDxfId="89" dataCellStyle="Normal 2"/>
    <tableColumn id="3" xr3:uid="{6449666C-96A2-4B17-8DE0-0A9F658F1A75}" name="NOMBRE" dataDxfId="88" dataCellStyle="Normal 2"/>
    <tableColumn id="4" xr3:uid="{44C5B738-CC3D-4AB1-96A8-61EEDCDDBA6A}" name="CARGO" dataDxfId="87" dataCellStyle="Normal_Hoja1"/>
    <tableColumn id="5" xr3:uid="{D00C59D9-0061-45C2-BA86-274A75539F10}" name="UNIDAD" dataDxfId="86" dataCellStyle="Normal_Hoja1"/>
    <tableColumn id="6" xr3:uid="{E6A8C552-F26C-420C-A3B9-736722E44162}" name="OBJETIVOS DEL VIAJE" dataDxfId="85" dataCellStyle="Normal_Hoja1"/>
    <tableColumn id="7" xr3:uid="{F4FFC8C5-B062-48C1-A037-8BAC4DBA490A}" name="DESTINO" dataDxfId="84" dataCellStyle="Normal_Hoja1"/>
    <tableColumn id="8" xr3:uid="{25EAF501-5291-4DF2-897F-A606F9947ED0}" name="REQUERIMIENTO DE TRASLADO" dataDxfId="83" dataCellStyle="Normal_Hoja1"/>
    <tableColumn id="9" xr3:uid="{5587284C-E3E2-42C2-ADD5-B0252E6BFC2E}" name="MONTO Q." dataDxfId="82" dataCellStyle="Moneda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62F6232-0064-4185-8A6C-521B3291100D}" name="Tabla2233246578" displayName="Tabla2233246578" ref="B177:J197" totalsRowShown="0" headerRowDxfId="81" dataDxfId="79" totalsRowDxfId="77" headerRowBorderDxfId="80" tableBorderDxfId="78" totalsRowBorderDxfId="76" headerRowCellStyle="Normal_Hoja1" dataCellStyle="Normal_Hoja1">
  <autoFilter ref="B177:J197" xr:uid="{E62F6232-0064-4185-8A6C-521B3291100D}"/>
  <tableColumns count="9">
    <tableColumn id="1" xr3:uid="{83D4C144-C11E-4AEA-8610-8247C8AE84AE}" name="NO" dataDxfId="75" dataCellStyle="Normal 2"/>
    <tableColumn id="2" xr3:uid="{4B793F0C-CEC5-4595-A7D0-3D94D8572529}" name="NIT" dataDxfId="74" dataCellStyle="Normal 2"/>
    <tableColumn id="3" xr3:uid="{93513053-0594-4D00-90EF-D50A71C6E08B}" name="NOMBRE" dataDxfId="73" dataCellStyle="Normal 2"/>
    <tableColumn id="4" xr3:uid="{840CFC3E-5D43-4A82-A584-5EE4A63A884E}" name="CARGO" dataDxfId="72" dataCellStyle="Normal_Hoja1"/>
    <tableColumn id="5" xr3:uid="{19F33C37-5FF5-4BC7-BE94-8C432E58375E}" name="UNIDAD" dataDxfId="71" dataCellStyle="Normal_Hoja1"/>
    <tableColumn id="6" xr3:uid="{6534F736-5EF2-4C87-AB3F-B032D3976DCA}" name="OBJETIVOS DEL VIAJE" dataDxfId="70" dataCellStyle="Normal_Hoja1"/>
    <tableColumn id="7" xr3:uid="{70C439BD-655F-4C50-ABB2-A066CD66F203}" name="DESTINO" dataDxfId="69" dataCellStyle="Normal_Hoja1"/>
    <tableColumn id="8" xr3:uid="{C31198EE-44B2-4A9C-9707-84C2DA90E369}" name="REQUERIMIENTO DE TRASLADO" dataDxfId="68" dataCellStyle="Normal_Hoja1"/>
    <tableColumn id="9" xr3:uid="{0173E282-0EDA-4847-A937-6267905F687F}" name="MONTO Q." dataDxfId="67" dataCellStyle="Moneda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1582B6E9-0CE6-4F6B-9939-A3E449844B3C}" name="Tabla22332465789" displayName="Tabla22332465789" ref="B205:J225" totalsRowShown="0" headerRowDxfId="66" dataDxfId="64" totalsRowDxfId="62" headerRowBorderDxfId="65" tableBorderDxfId="63" totalsRowBorderDxfId="61" headerRowCellStyle="Normal_Hoja1" dataCellStyle="Normal_Hoja1">
  <autoFilter ref="B205:J225" xr:uid="{1582B6E9-0CE6-4F6B-9939-A3E449844B3C}"/>
  <tableColumns count="9">
    <tableColumn id="1" xr3:uid="{FA169852-E52F-4A05-9F58-7626D64D1B4D}" name="NO" dataDxfId="60" dataCellStyle="Normal 2"/>
    <tableColumn id="2" xr3:uid="{0EBC36EE-C95F-455D-92FC-9A44A75F1CC9}" name="NIT" dataDxfId="59" dataCellStyle="Normal 2"/>
    <tableColumn id="3" xr3:uid="{3FECD1D6-A90F-49CA-A5A4-65ECA6E6C3F9}" name="NOMBRE" dataDxfId="58" dataCellStyle="Normal 2"/>
    <tableColumn id="4" xr3:uid="{DF20E46D-B403-4859-A13C-5BC78778048B}" name="CARGO" dataDxfId="57" dataCellStyle="Normal_Hoja1"/>
    <tableColumn id="5" xr3:uid="{FE82E728-ADE6-4228-9EA7-C34F27D7875B}" name="UNIDAD" dataDxfId="56" dataCellStyle="Normal_Hoja1"/>
    <tableColumn id="6" xr3:uid="{032F086B-176D-4C9D-BE39-D85BE91CEA76}" name="OBJETIVOS DEL VIAJE" dataDxfId="55" dataCellStyle="Normal_Hoja1"/>
    <tableColumn id="7" xr3:uid="{B7460BC7-A5DF-4502-955F-991AE4748FFB}" name="DESTINO" dataDxfId="54" dataCellStyle="Normal_Hoja1"/>
    <tableColumn id="8" xr3:uid="{866F3A9F-E15D-4ED1-8391-2783258B163F}" name="REQUERIMIENTO DE TRASLADO" dataDxfId="53" dataCellStyle="Normal_Hoja1"/>
    <tableColumn id="9" xr3:uid="{7BB4C971-ACF5-43BE-95A5-00734B455E6B}" name="MONTO Q." dataDxfId="52" dataCellStyle="Moneda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76203D6-294D-405E-BDEE-3785751EBF40}" name="Tabla2233246578910" displayName="Tabla2233246578910" ref="B233:J253" totalsRowShown="0" headerRowDxfId="51" dataDxfId="49" totalsRowDxfId="47" headerRowBorderDxfId="50" tableBorderDxfId="48" totalsRowBorderDxfId="46" headerRowCellStyle="Normal_Hoja1" dataCellStyle="Normal_Hoja1">
  <autoFilter ref="B233:J253" xr:uid="{F76203D6-294D-405E-BDEE-3785751EBF40}"/>
  <tableColumns count="9">
    <tableColumn id="1" xr3:uid="{938DF6E0-8DEB-45CD-8AAC-69810DC0FD6D}" name="NO" dataDxfId="45" dataCellStyle="Normal 2"/>
    <tableColumn id="2" xr3:uid="{42BAB8D2-5183-4022-9252-B552BEEF9F48}" name="NIT" dataDxfId="44" dataCellStyle="Normal 2"/>
    <tableColumn id="3" xr3:uid="{37DB0DF6-C789-4728-B100-A79AD8B1E3CB}" name="NOMBRE" dataDxfId="43" dataCellStyle="Normal 2"/>
    <tableColumn id="4" xr3:uid="{D144D2BB-11B9-4E93-9DBA-E5C9744FF98A}" name="CARGO" dataDxfId="42" dataCellStyle="Normal_Hoja1"/>
    <tableColumn id="5" xr3:uid="{C41B3AF8-8454-487C-9D2A-04AAF19EEDE8}" name="UNIDAD" dataDxfId="41" dataCellStyle="Normal_Hoja1"/>
    <tableColumn id="6" xr3:uid="{4E8BC045-0DF7-4706-9FE6-E64CDC22A6D8}" name="OBJETIVOS DEL VIAJE" dataDxfId="40" dataCellStyle="Normal_Hoja1"/>
    <tableColumn id="7" xr3:uid="{D03F7B6A-49F1-47B7-A18D-FD885B5FDC7F}" name="DESTINO" dataDxfId="39" dataCellStyle="Normal_Hoja1"/>
    <tableColumn id="8" xr3:uid="{25240073-C4D3-49F5-ACB2-E71F17AE655E}" name="REQUERIMIENTO DE TRASLADO" dataDxfId="38" dataCellStyle="Normal_Hoja1"/>
    <tableColumn id="9" xr3:uid="{17492E12-4CB7-4041-9D3E-A8BE12A40D0A}" name="MONTO Q." dataDxfId="37" dataCellStyle="Moned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501408E-DB10-47A5-9D03-7B8A2A1B13D7}" name="Tabla223324657891011" displayName="Tabla223324657891011" ref="B261:J276" totalsRowShown="0" headerRowDxfId="36" dataDxfId="34" totalsRowDxfId="32" headerRowBorderDxfId="35" tableBorderDxfId="33" totalsRowBorderDxfId="31" headerRowCellStyle="Normal_Hoja1" dataCellStyle="Normal_Hoja1">
  <autoFilter ref="B261:J276" xr:uid="{5501408E-DB10-47A5-9D03-7B8A2A1B13D7}"/>
  <tableColumns count="9">
    <tableColumn id="1" xr3:uid="{36DD2985-902F-4DC7-8E7A-AAF1E8F79125}" name="NO" dataDxfId="30" dataCellStyle="Normal 2"/>
    <tableColumn id="2" xr3:uid="{FDE6CC20-A7F1-43BC-AD5B-0326ADF9B5A0}" name="NIT" dataDxfId="29" dataCellStyle="Normal 2"/>
    <tableColumn id="3" xr3:uid="{3FEEE3DC-39C1-4189-8EFA-A8B85F27637E}" name="NOMBRE" dataDxfId="28" dataCellStyle="Normal 2"/>
    <tableColumn id="4" xr3:uid="{81A6E437-F686-4B79-B9EB-208EFB289672}" name="CARGO" dataDxfId="27" dataCellStyle="Normal_Hoja1"/>
    <tableColumn id="5" xr3:uid="{8C4B78A9-17A6-4521-9511-BC294C05E18D}" name="UNIDAD" dataDxfId="26" dataCellStyle="Normal_Hoja1"/>
    <tableColumn id="6" xr3:uid="{3D3AD426-DC71-4D34-BD05-FA80D672A0F0}" name="OBJETIVOS DEL VIAJE" dataDxfId="25" dataCellStyle="Normal_Hoja1"/>
    <tableColumn id="7" xr3:uid="{FE392E01-9D96-48B1-B854-E2E7690006DA}" name="DESTINO" dataDxfId="24" dataCellStyle="Normal_Hoja1"/>
    <tableColumn id="8" xr3:uid="{7542CC2D-3876-444F-B3B1-B2DDF87F30A5}" name="REQUERIMIENTO DE TRASLADO" dataDxfId="23" dataCellStyle="Normal_Hoja1"/>
    <tableColumn id="9" xr3:uid="{C380EBB9-6B31-40A0-BFF3-586215D20B99}" name="MONTO Q." dataDxfId="22" dataCellStyle="Moneda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10B7367-496B-4825-A977-9C620D0E6073}" name="Tabla22313" displayName="Tabla22313" ref="B11:J19" totalsRowShown="0" headerRowDxfId="21" dataDxfId="19" totalsRowDxfId="17" headerRowBorderDxfId="20" tableBorderDxfId="18" totalsRowBorderDxfId="16" headerRowCellStyle="Normal_Hoja1">
  <autoFilter ref="B11:J19" xr:uid="{D10B7367-496B-4825-A977-9C620D0E6073}"/>
  <sortState xmlns:xlrd2="http://schemas.microsoft.com/office/spreadsheetml/2017/richdata2" ref="B12:J176">
    <sortCondition ref="B8:B173"/>
  </sortState>
  <tableColumns count="9">
    <tableColumn id="1" xr3:uid="{9AFA48E2-EBA7-437A-AA55-F8A4746AF35A}" name="NO" dataDxfId="15" totalsRowDxfId="14" dataCellStyle="Normal 2"/>
    <tableColumn id="2" xr3:uid="{F837D4FA-38E6-4F61-9C79-0A2D3FFDD949}" name="NIT" dataDxfId="13" totalsRowDxfId="12" dataCellStyle="Normal 2"/>
    <tableColumn id="3" xr3:uid="{72673A81-1B9C-4415-81AC-51451EDE2DE8}" name="NOMBRE" dataDxfId="11" totalsRowDxfId="10" dataCellStyle="Normal 2"/>
    <tableColumn id="4" xr3:uid="{F9940196-666A-4689-9C93-C9068C8CF83B}" name="CARGO" dataDxfId="9" totalsRowDxfId="8" dataCellStyle="Normal_Hoja1"/>
    <tableColumn id="5" xr3:uid="{344330BA-4AE4-46AC-84EE-A24BA0C522CA}" name="UNIDAD" dataDxfId="7" dataCellStyle="Normal_Hoja1"/>
    <tableColumn id="6" xr3:uid="{D1CD5978-057A-4252-BCFB-61D0C014B25C}" name="OBJETIVOS DEL VIAJE" dataDxfId="6" totalsRowDxfId="5"/>
    <tableColumn id="7" xr3:uid="{4BD6F56F-92F5-40A8-84D1-EEB30B4BD9F6}" name="DESTINO" dataDxfId="4" totalsRowDxfId="3"/>
    <tableColumn id="8" xr3:uid="{B87952D1-BD99-4EB2-A6FC-D2189BCB9E42}" name="NOMBRAMIENTO" dataDxfId="2" totalsRowDxfId="1"/>
    <tableColumn id="9" xr3:uid="{A3ECB704-6A45-413F-8D1E-94B0EEEE988E}" name="MONTO Q." dataDxfId="0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4.xml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B2A87-E189-4499-AA3B-0005B9655FB6}">
  <dimension ref="A2:O29"/>
  <sheetViews>
    <sheetView workbookViewId="0">
      <selection activeCell="C21" sqref="C21"/>
    </sheetView>
  </sheetViews>
  <sheetFormatPr baseColWidth="10" defaultRowHeight="15"/>
  <cols>
    <col min="1" max="1" width="3.5703125" style="24" customWidth="1"/>
    <col min="2" max="2" width="10.42578125" customWidth="1"/>
    <col min="3" max="3" width="14" style="25" customWidth="1"/>
    <col min="4" max="4" width="12.7109375" style="24" customWidth="1"/>
    <col min="5" max="5" width="25.7109375" customWidth="1"/>
    <col min="6" max="6" width="23.42578125" style="26" customWidth="1"/>
    <col min="7" max="7" width="13.28515625" style="27" customWidth="1"/>
    <col min="8" max="8" width="10.7109375" style="27" customWidth="1"/>
    <col min="9" max="9" width="10.7109375" customWidth="1"/>
    <col min="10" max="11" width="11.7109375" customWidth="1"/>
    <col min="12" max="12" width="0.5703125" customWidth="1"/>
  </cols>
  <sheetData>
    <row r="2" spans="1:15" ht="23.25">
      <c r="A2" s="1"/>
      <c r="B2" s="1"/>
      <c r="C2" s="2"/>
      <c r="D2" s="1"/>
      <c r="E2" s="1"/>
      <c r="F2" s="3"/>
      <c r="G2" s="4"/>
      <c r="H2" s="4"/>
      <c r="I2" s="5"/>
      <c r="J2" s="6"/>
    </row>
    <row r="3" spans="1:15" ht="21">
      <c r="A3" s="7"/>
      <c r="B3" s="7"/>
      <c r="C3" s="8"/>
      <c r="D3" s="9"/>
      <c r="E3" s="7"/>
      <c r="F3" s="10"/>
      <c r="G3" s="10"/>
      <c r="H3" s="4"/>
      <c r="I3" s="5"/>
      <c r="J3" s="4"/>
    </row>
    <row r="4" spans="1:15" ht="23.25">
      <c r="A4" s="7"/>
      <c r="B4" s="7"/>
      <c r="C4" s="11"/>
      <c r="D4" s="7"/>
      <c r="E4" s="7"/>
      <c r="F4" s="10"/>
      <c r="G4" s="10"/>
      <c r="H4" s="4"/>
      <c r="I4" s="5"/>
      <c r="J4" s="4"/>
    </row>
    <row r="5" spans="1:15" s="16" customFormat="1">
      <c r="A5" s="12" t="s">
        <v>36</v>
      </c>
      <c r="B5" s="13"/>
      <c r="C5" s="13"/>
      <c r="D5" s="13"/>
      <c r="E5" s="14"/>
      <c r="F5" s="14"/>
      <c r="G5" s="14"/>
      <c r="H5" s="14"/>
      <c r="I5" s="15"/>
      <c r="J5" s="14"/>
    </row>
    <row r="6" spans="1:15">
      <c r="A6" s="12" t="s">
        <v>131</v>
      </c>
      <c r="B6" s="13"/>
      <c r="C6" s="13"/>
      <c r="D6" s="13"/>
      <c r="E6" s="14"/>
      <c r="F6" s="14"/>
      <c r="G6" s="14"/>
      <c r="H6" s="14"/>
      <c r="I6" s="15"/>
      <c r="J6" s="14"/>
    </row>
    <row r="7" spans="1:15">
      <c r="A7" s="13"/>
      <c r="B7" s="13"/>
      <c r="C7" s="13"/>
      <c r="D7" s="13"/>
      <c r="E7" s="14"/>
      <c r="F7" s="14"/>
      <c r="G7" s="14"/>
      <c r="H7" s="14"/>
      <c r="I7" s="15"/>
      <c r="J7" s="14"/>
    </row>
    <row r="8" spans="1:15">
      <c r="A8" s="17"/>
      <c r="B8" s="17"/>
      <c r="C8" s="17"/>
      <c r="D8" s="17"/>
      <c r="E8" s="17"/>
      <c r="F8" s="17"/>
      <c r="G8" s="17"/>
      <c r="H8" s="17"/>
      <c r="I8" s="18"/>
      <c r="J8" s="17"/>
    </row>
    <row r="9" spans="1:15" ht="23.25">
      <c r="A9" s="193" t="s">
        <v>0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</row>
    <row r="10" spans="1:15" ht="23.25">
      <c r="A10" s="193" t="s">
        <v>132</v>
      </c>
      <c r="B10" s="193"/>
      <c r="C10" s="193"/>
      <c r="D10" s="193"/>
      <c r="E10" s="193"/>
      <c r="F10" s="193"/>
      <c r="G10" s="193"/>
      <c r="H10" s="193"/>
      <c r="I10" s="193"/>
      <c r="J10" s="193"/>
      <c r="K10" s="193"/>
    </row>
    <row r="11" spans="1:15" ht="15.75" thickBot="1">
      <c r="A11" s="194"/>
      <c r="B11" s="194"/>
      <c r="C11" s="194"/>
      <c r="D11" s="194"/>
      <c r="E11" s="194"/>
      <c r="F11" s="194"/>
      <c r="G11" s="194"/>
      <c r="H11" s="194"/>
      <c r="I11" s="194"/>
      <c r="J11" s="194"/>
      <c r="K11" s="194"/>
    </row>
    <row r="12" spans="1:15" ht="25.5">
      <c r="A12" s="19" t="s">
        <v>1</v>
      </c>
      <c r="B12" s="20" t="s">
        <v>2</v>
      </c>
      <c r="C12" s="20" t="s">
        <v>3</v>
      </c>
      <c r="D12" s="20" t="s">
        <v>4</v>
      </c>
      <c r="E12" s="20" t="s">
        <v>5</v>
      </c>
      <c r="F12" s="20" t="s">
        <v>6</v>
      </c>
      <c r="G12" s="20" t="s">
        <v>7</v>
      </c>
      <c r="H12" s="20" t="s">
        <v>8</v>
      </c>
      <c r="I12" s="20" t="s">
        <v>9</v>
      </c>
      <c r="J12" s="21" t="s">
        <v>10</v>
      </c>
      <c r="K12" s="22" t="s">
        <v>11</v>
      </c>
    </row>
    <row r="13" spans="1:15" s="16" customFormat="1" ht="135.75" customHeight="1">
      <c r="A13" s="110">
        <v>1</v>
      </c>
      <c r="B13" s="108"/>
      <c r="C13" s="111"/>
      <c r="D13" s="108"/>
      <c r="E13" s="112"/>
      <c r="F13" s="112"/>
      <c r="G13" s="109"/>
      <c r="H13" s="113"/>
      <c r="I13" s="113"/>
      <c r="J13" s="114"/>
      <c r="K13" s="115"/>
      <c r="O13" s="150"/>
    </row>
    <row r="14" spans="1:15" s="16" customFormat="1" ht="15.75" thickBot="1">
      <c r="A14" s="23" t="s">
        <v>12</v>
      </c>
      <c r="B14" s="23"/>
      <c r="C14" s="23"/>
      <c r="D14" s="195" t="s">
        <v>133</v>
      </c>
      <c r="E14" s="195"/>
      <c r="F14" s="195"/>
      <c r="G14" s="195"/>
      <c r="H14" s="195"/>
      <c r="I14" s="195"/>
      <c r="J14" s="29">
        <f>J13</f>
        <v>0</v>
      </c>
      <c r="K14" s="29">
        <f>K13</f>
        <v>0</v>
      </c>
    </row>
    <row r="15" spans="1:15" s="16" customFormat="1" ht="15.75" thickTop="1"/>
    <row r="16" spans="1:15" s="16" customFormat="1"/>
    <row r="17" s="16" customFormat="1"/>
    <row r="18" s="16" customFormat="1"/>
    <row r="19" s="16" customFormat="1"/>
    <row r="20" s="16" customFormat="1"/>
    <row r="21" s="16" customFormat="1"/>
    <row r="22" s="16" customFormat="1"/>
    <row r="23" s="16" customFormat="1"/>
    <row r="24" s="16" customFormat="1"/>
    <row r="25" s="16" customFormat="1"/>
    <row r="26" s="16" customFormat="1"/>
    <row r="27" s="16" customFormat="1"/>
    <row r="28" s="16" customFormat="1"/>
    <row r="29" customFormat="1"/>
  </sheetData>
  <mergeCells count="4">
    <mergeCell ref="A9:K9"/>
    <mergeCell ref="A10:K10"/>
    <mergeCell ref="A11:K11"/>
    <mergeCell ref="D14:I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36075-7214-4253-8791-B0CAC7C43617}">
  <dimension ref="A2:M29"/>
  <sheetViews>
    <sheetView workbookViewId="0">
      <selection activeCell="E20" sqref="E20"/>
    </sheetView>
  </sheetViews>
  <sheetFormatPr baseColWidth="10" defaultRowHeight="15"/>
  <cols>
    <col min="1" max="1" width="1" customWidth="1"/>
    <col min="2" max="2" width="4.85546875" style="24" customWidth="1"/>
    <col min="3" max="3" width="12.140625" customWidth="1"/>
    <col min="4" max="4" width="14.42578125" style="25" customWidth="1"/>
    <col min="5" max="5" width="9.7109375" style="24" customWidth="1"/>
    <col min="6" max="6" width="25.7109375" customWidth="1"/>
    <col min="7" max="7" width="25.7109375" style="26" customWidth="1"/>
    <col min="8" max="8" width="12.85546875" style="27" customWidth="1"/>
    <col min="9" max="9" width="10" style="27" customWidth="1"/>
    <col min="10" max="10" width="10" customWidth="1"/>
    <col min="11" max="11" width="14.5703125" customWidth="1"/>
    <col min="12" max="12" width="13.7109375" customWidth="1"/>
    <col min="13" max="13" width="0.5703125" customWidth="1"/>
  </cols>
  <sheetData>
    <row r="2" spans="1:13" ht="23.25">
      <c r="A2" s="1"/>
      <c r="B2" s="1"/>
      <c r="C2" s="1"/>
      <c r="D2" s="2"/>
      <c r="E2" s="1"/>
      <c r="F2" s="1"/>
      <c r="G2" s="3"/>
      <c r="H2" s="4"/>
      <c r="I2" s="4"/>
      <c r="J2" s="5"/>
      <c r="K2" s="6"/>
    </row>
    <row r="3" spans="1:13" ht="21">
      <c r="A3" s="7"/>
      <c r="B3" s="7"/>
      <c r="C3" s="7"/>
      <c r="D3" s="8"/>
      <c r="E3" s="9"/>
      <c r="F3" s="7"/>
      <c r="G3" s="10"/>
      <c r="H3" s="10"/>
      <c r="I3" s="4"/>
      <c r="J3" s="5"/>
      <c r="K3" s="4"/>
    </row>
    <row r="4" spans="1:13" ht="23.25">
      <c r="A4" s="7"/>
      <c r="B4" s="7"/>
      <c r="C4" s="7"/>
      <c r="D4" s="11"/>
      <c r="E4" s="7"/>
      <c r="F4" s="7"/>
      <c r="G4" s="10"/>
      <c r="H4" s="10"/>
      <c r="I4" s="4"/>
      <c r="J4" s="5"/>
      <c r="K4" s="4"/>
    </row>
    <row r="5" spans="1:13" s="16" customFormat="1" ht="15.75">
      <c r="A5" s="116" t="s">
        <v>22</v>
      </c>
      <c r="B5" s="117"/>
      <c r="C5" s="117"/>
      <c r="D5" s="117"/>
      <c r="E5" s="117"/>
      <c r="F5" s="14"/>
      <c r="G5" s="14"/>
      <c r="H5" s="14"/>
      <c r="I5" s="14"/>
      <c r="J5" s="15"/>
      <c r="K5" s="14"/>
    </row>
    <row r="6" spans="1:13" ht="15.75">
      <c r="A6" s="116" t="s">
        <v>13</v>
      </c>
      <c r="B6" s="117"/>
      <c r="C6" s="117"/>
      <c r="D6" s="117"/>
      <c r="E6" s="117"/>
      <c r="F6" s="14"/>
      <c r="G6" s="14"/>
      <c r="H6" s="14"/>
      <c r="I6" s="14"/>
      <c r="J6" s="15"/>
      <c r="K6" s="14"/>
    </row>
    <row r="7" spans="1:13" ht="15.75">
      <c r="A7" s="116" t="s">
        <v>134</v>
      </c>
      <c r="B7" s="117"/>
      <c r="C7" s="117"/>
      <c r="D7" s="117"/>
      <c r="E7" s="117"/>
      <c r="F7" s="14"/>
      <c r="G7" s="14"/>
      <c r="H7" s="14"/>
      <c r="I7" s="14"/>
      <c r="J7" s="15"/>
      <c r="K7" s="14"/>
    </row>
    <row r="8" spans="1:13">
      <c r="A8" s="17"/>
      <c r="B8" s="17"/>
      <c r="C8" s="17"/>
      <c r="D8" s="17"/>
      <c r="E8" s="17"/>
      <c r="F8" s="17"/>
      <c r="G8" s="17"/>
      <c r="H8" s="17"/>
      <c r="I8" s="17"/>
      <c r="J8" s="18"/>
      <c r="K8" s="17"/>
    </row>
    <row r="9" spans="1:13" ht="23.25">
      <c r="A9" s="28"/>
      <c r="B9" s="193" t="s">
        <v>14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</row>
    <row r="10" spans="1:13" ht="23.25">
      <c r="A10" s="28"/>
      <c r="B10" s="193" t="s">
        <v>135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</row>
    <row r="11" spans="1:13" ht="24" thickBot="1">
      <c r="A11" s="118"/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</row>
    <row r="12" spans="1:13" ht="23.25" thickBot="1">
      <c r="B12" s="119" t="s">
        <v>1</v>
      </c>
      <c r="C12" s="120" t="s">
        <v>2</v>
      </c>
      <c r="D12" s="120" t="s">
        <v>3</v>
      </c>
      <c r="E12" s="120" t="s">
        <v>4</v>
      </c>
      <c r="F12" s="120" t="s">
        <v>5</v>
      </c>
      <c r="G12" s="120" t="s">
        <v>6</v>
      </c>
      <c r="H12" s="120" t="s">
        <v>7</v>
      </c>
      <c r="I12" s="120" t="s">
        <v>8</v>
      </c>
      <c r="J12" s="120" t="s">
        <v>9</v>
      </c>
      <c r="K12" s="121" t="s">
        <v>15</v>
      </c>
      <c r="L12" s="122" t="s">
        <v>11</v>
      </c>
    </row>
    <row r="13" spans="1:13" ht="81">
      <c r="B13" s="123">
        <v>1</v>
      </c>
      <c r="C13" s="124" t="s">
        <v>129</v>
      </c>
      <c r="D13" s="124" t="s">
        <v>130</v>
      </c>
      <c r="E13" s="151" t="s">
        <v>125</v>
      </c>
      <c r="F13" s="112" t="s">
        <v>126</v>
      </c>
      <c r="G13" s="112" t="s">
        <v>127</v>
      </c>
      <c r="H13" s="151" t="s">
        <v>128</v>
      </c>
      <c r="I13" s="152">
        <v>45978</v>
      </c>
      <c r="J13" s="152">
        <v>45980</v>
      </c>
      <c r="K13" s="153">
        <v>3729.82</v>
      </c>
      <c r="L13" s="154">
        <v>0</v>
      </c>
    </row>
    <row r="14" spans="1:13" s="16" customFormat="1" ht="15.75" thickBot="1">
      <c r="B14" s="23" t="s">
        <v>12</v>
      </c>
      <c r="C14" s="23"/>
      <c r="D14" s="195" t="s">
        <v>136</v>
      </c>
      <c r="E14" s="195"/>
      <c r="F14" s="195"/>
      <c r="G14" s="195"/>
      <c r="H14" s="195"/>
      <c r="I14" s="195"/>
      <c r="J14" s="195"/>
      <c r="K14" s="29">
        <f>K13</f>
        <v>3729.82</v>
      </c>
      <c r="L14" s="29">
        <f>L13</f>
        <v>0</v>
      </c>
      <c r="M14" s="125" t="e">
        <f>#REF!+#REF!</f>
        <v>#REF!</v>
      </c>
    </row>
    <row r="15" spans="1:13" s="16" customFormat="1" ht="15.75" thickTop="1"/>
    <row r="16" spans="1:13" s="16" customFormat="1"/>
    <row r="17" s="16" customFormat="1"/>
    <row r="18" s="16" customFormat="1"/>
    <row r="19" s="16" customFormat="1"/>
    <row r="20" s="16" customFormat="1"/>
    <row r="21" s="16" customFormat="1"/>
    <row r="22" s="16" customFormat="1"/>
    <row r="23" s="16" customFormat="1"/>
    <row r="24" s="16" customFormat="1"/>
    <row r="25" s="16" customFormat="1"/>
    <row r="26" s="16" customFormat="1"/>
    <row r="27" s="16" customFormat="1"/>
    <row r="28" s="16" customFormat="1"/>
    <row r="29" customFormat="1"/>
  </sheetData>
  <mergeCells count="4">
    <mergeCell ref="B9:L9"/>
    <mergeCell ref="B10:L10"/>
    <mergeCell ref="B11:L11"/>
    <mergeCell ref="D14:J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2D153-64A2-48CD-9C02-8A4D7787B612}">
  <dimension ref="B4:H64"/>
  <sheetViews>
    <sheetView tabSelected="1" topLeftCell="A28" workbookViewId="0">
      <selection activeCell="F4" sqref="F4"/>
    </sheetView>
  </sheetViews>
  <sheetFormatPr baseColWidth="10" defaultRowHeight="15"/>
  <cols>
    <col min="1" max="1" width="3.140625" customWidth="1"/>
    <col min="2" max="2" width="4.28515625" style="30" customWidth="1"/>
    <col min="3" max="3" width="10.85546875" customWidth="1"/>
    <col min="4" max="4" width="17.85546875" customWidth="1"/>
    <col min="5" max="5" width="56.28515625" customWidth="1"/>
    <col min="6" max="6" width="14.5703125" customWidth="1"/>
    <col min="7" max="7" width="0.5703125" customWidth="1"/>
  </cols>
  <sheetData>
    <row r="4" spans="2:8" ht="14.25" customHeight="1"/>
    <row r="5" spans="2:8">
      <c r="B5" s="31" t="s">
        <v>36</v>
      </c>
      <c r="C5" s="126"/>
      <c r="E5" s="32"/>
      <c r="G5" s="33"/>
    </row>
    <row r="6" spans="2:8">
      <c r="B6" s="31" t="s">
        <v>137</v>
      </c>
      <c r="C6" s="126"/>
      <c r="E6" s="32"/>
      <c r="G6" s="33"/>
    </row>
    <row r="7" spans="2:8">
      <c r="B7" s="197" t="s">
        <v>16</v>
      </c>
      <c r="C7" s="197"/>
      <c r="D7" s="197"/>
      <c r="E7" s="197"/>
      <c r="F7" s="197"/>
      <c r="G7" s="34"/>
      <c r="H7" s="34"/>
    </row>
    <row r="8" spans="2:8">
      <c r="B8" s="197" t="s">
        <v>138</v>
      </c>
      <c r="C8" s="197"/>
      <c r="D8" s="197"/>
      <c r="E8" s="197"/>
      <c r="F8" s="197"/>
      <c r="G8" s="34"/>
      <c r="H8" s="34"/>
    </row>
    <row r="9" spans="2:8" ht="8.25" customHeight="1" thickBot="1">
      <c r="B9" s="146"/>
      <c r="C9" s="146"/>
      <c r="D9" s="146"/>
      <c r="E9" s="146"/>
      <c r="F9" s="146"/>
      <c r="G9" s="34"/>
      <c r="H9" s="34"/>
    </row>
    <row r="10" spans="2:8" ht="23.25" customHeight="1" thickBot="1">
      <c r="B10" s="83" t="s">
        <v>1</v>
      </c>
      <c r="C10" s="135" t="s">
        <v>17</v>
      </c>
      <c r="D10" s="135" t="s">
        <v>18</v>
      </c>
      <c r="E10" s="135" t="s">
        <v>19</v>
      </c>
      <c r="F10" s="136" t="s">
        <v>20</v>
      </c>
      <c r="G10" s="35"/>
      <c r="H10" s="35"/>
    </row>
    <row r="11" spans="2:8" ht="15" customHeight="1" thickBot="1">
      <c r="B11" s="198" t="s">
        <v>21</v>
      </c>
      <c r="C11" s="199"/>
      <c r="D11" s="199"/>
      <c r="E11" s="200" t="s">
        <v>124</v>
      </c>
      <c r="F11" s="201"/>
    </row>
    <row r="12" spans="2:8" ht="24.95" customHeight="1">
      <c r="B12" s="36">
        <v>1</v>
      </c>
      <c r="C12" s="37" t="s">
        <v>139</v>
      </c>
      <c r="D12" s="38" t="s">
        <v>140</v>
      </c>
      <c r="E12" s="127" t="s">
        <v>120</v>
      </c>
      <c r="F12" s="39">
        <v>1470</v>
      </c>
    </row>
    <row r="13" spans="2:8" ht="24.95" customHeight="1">
      <c r="B13" s="128">
        <f>B12+1</f>
        <v>2</v>
      </c>
      <c r="C13" s="129" t="s">
        <v>141</v>
      </c>
      <c r="D13" s="130" t="s">
        <v>142</v>
      </c>
      <c r="E13" s="131" t="s">
        <v>119</v>
      </c>
      <c r="F13" s="132">
        <v>1470</v>
      </c>
    </row>
    <row r="14" spans="2:8" ht="24.95" customHeight="1">
      <c r="B14" s="42">
        <v>3</v>
      </c>
      <c r="C14" s="40" t="s">
        <v>143</v>
      </c>
      <c r="D14" s="43" t="s">
        <v>144</v>
      </c>
      <c r="E14" s="44" t="s">
        <v>121</v>
      </c>
      <c r="F14" s="41">
        <v>1470</v>
      </c>
    </row>
    <row r="15" spans="2:8" ht="24.95" customHeight="1">
      <c r="B15" s="128">
        <f>B14+1</f>
        <v>4</v>
      </c>
      <c r="C15" s="129" t="s">
        <v>145</v>
      </c>
      <c r="D15" s="130" t="s">
        <v>146</v>
      </c>
      <c r="E15" s="131" t="s">
        <v>147</v>
      </c>
      <c r="F15" s="132">
        <v>1470</v>
      </c>
    </row>
    <row r="16" spans="2:8" ht="24.95" customHeight="1">
      <c r="B16" s="128">
        <f>B15+1</f>
        <v>5</v>
      </c>
      <c r="C16" s="129" t="s">
        <v>148</v>
      </c>
      <c r="D16" s="130" t="s">
        <v>149</v>
      </c>
      <c r="E16" s="131" t="s">
        <v>150</v>
      </c>
      <c r="F16" s="132">
        <v>1470</v>
      </c>
    </row>
    <row r="17" spans="2:6" ht="24.95" customHeight="1">
      <c r="B17" s="128">
        <f t="shared" ref="B17:B33" si="0">B16+1</f>
        <v>6</v>
      </c>
      <c r="C17" s="129" t="s">
        <v>151</v>
      </c>
      <c r="D17" s="130" t="s">
        <v>152</v>
      </c>
      <c r="E17" s="131" t="s">
        <v>153</v>
      </c>
      <c r="F17" s="132">
        <v>1470</v>
      </c>
    </row>
    <row r="18" spans="2:6" ht="24.95" customHeight="1">
      <c r="B18" s="128">
        <f t="shared" si="0"/>
        <v>7</v>
      </c>
      <c r="C18" s="40" t="s">
        <v>154</v>
      </c>
      <c r="D18" s="43" t="s">
        <v>155</v>
      </c>
      <c r="E18" s="44" t="s">
        <v>156</v>
      </c>
      <c r="F18" s="41">
        <v>1470</v>
      </c>
    </row>
    <row r="19" spans="2:6" ht="24.95" customHeight="1">
      <c r="B19" s="128">
        <f t="shared" si="0"/>
        <v>8</v>
      </c>
      <c r="C19" s="40" t="s">
        <v>157</v>
      </c>
      <c r="D19" s="43" t="s">
        <v>158</v>
      </c>
      <c r="E19" s="44" t="s">
        <v>159</v>
      </c>
      <c r="F19" s="41">
        <v>1470</v>
      </c>
    </row>
    <row r="20" spans="2:6" ht="24.95" customHeight="1">
      <c r="B20" s="128">
        <f t="shared" si="0"/>
        <v>9</v>
      </c>
      <c r="C20" s="40" t="s">
        <v>160</v>
      </c>
      <c r="D20" s="43" t="s">
        <v>161</v>
      </c>
      <c r="E20" s="44" t="s">
        <v>162</v>
      </c>
      <c r="F20" s="41">
        <v>1470</v>
      </c>
    </row>
    <row r="21" spans="2:6" ht="24.95" customHeight="1">
      <c r="B21" s="128">
        <f t="shared" si="0"/>
        <v>10</v>
      </c>
      <c r="C21" s="40" t="s">
        <v>163</v>
      </c>
      <c r="D21" s="43" t="s">
        <v>164</v>
      </c>
      <c r="E21" s="44" t="s">
        <v>165</v>
      </c>
      <c r="F21" s="41">
        <v>1470</v>
      </c>
    </row>
    <row r="22" spans="2:6" ht="24.95" customHeight="1">
      <c r="B22" s="128">
        <f t="shared" si="0"/>
        <v>11</v>
      </c>
      <c r="C22" s="40" t="s">
        <v>166</v>
      </c>
      <c r="D22" s="43" t="s">
        <v>167</v>
      </c>
      <c r="E22" s="44" t="s">
        <v>168</v>
      </c>
      <c r="F22" s="41">
        <v>1470</v>
      </c>
    </row>
    <row r="23" spans="2:6" ht="24.95" customHeight="1">
      <c r="B23" s="128">
        <f t="shared" si="0"/>
        <v>12</v>
      </c>
      <c r="C23" s="40" t="s">
        <v>169</v>
      </c>
      <c r="D23" s="43" t="s">
        <v>170</v>
      </c>
      <c r="E23" s="44" t="s">
        <v>171</v>
      </c>
      <c r="F23" s="41">
        <v>1470</v>
      </c>
    </row>
    <row r="24" spans="2:6" ht="24.95" customHeight="1">
      <c r="B24" s="128">
        <f t="shared" si="0"/>
        <v>13</v>
      </c>
      <c r="C24" s="40" t="s">
        <v>172</v>
      </c>
      <c r="D24" s="43" t="s">
        <v>173</v>
      </c>
      <c r="E24" s="44" t="s">
        <v>174</v>
      </c>
      <c r="F24" s="41">
        <v>1470</v>
      </c>
    </row>
    <row r="25" spans="2:6" ht="24.95" customHeight="1">
      <c r="B25" s="128">
        <f t="shared" si="0"/>
        <v>14</v>
      </c>
      <c r="C25" s="40" t="s">
        <v>175</v>
      </c>
      <c r="D25" s="43" t="s">
        <v>176</v>
      </c>
      <c r="E25" s="44" t="s">
        <v>122</v>
      </c>
      <c r="F25" s="41">
        <v>3123.5</v>
      </c>
    </row>
    <row r="26" spans="2:6" ht="24.95" customHeight="1">
      <c r="B26" s="128">
        <f t="shared" si="0"/>
        <v>15</v>
      </c>
      <c r="C26" s="40" t="s">
        <v>177</v>
      </c>
      <c r="D26" s="43" t="s">
        <v>178</v>
      </c>
      <c r="E26" s="44" t="s">
        <v>122</v>
      </c>
      <c r="F26" s="41">
        <v>4031.07</v>
      </c>
    </row>
    <row r="27" spans="2:6" ht="24.95" customHeight="1">
      <c r="B27" s="128">
        <f t="shared" si="0"/>
        <v>16</v>
      </c>
      <c r="C27" s="40" t="s">
        <v>179</v>
      </c>
      <c r="D27" s="43" t="s">
        <v>180</v>
      </c>
      <c r="E27" s="44" t="s">
        <v>181</v>
      </c>
      <c r="F27" s="41">
        <v>1136.7</v>
      </c>
    </row>
    <row r="28" spans="2:6" ht="24.95" customHeight="1">
      <c r="B28" s="128">
        <f t="shared" si="0"/>
        <v>17</v>
      </c>
      <c r="C28" s="40" t="s">
        <v>182</v>
      </c>
      <c r="D28" s="43" t="s">
        <v>183</v>
      </c>
      <c r="E28" s="44" t="s">
        <v>181</v>
      </c>
      <c r="F28" s="41">
        <v>1299</v>
      </c>
    </row>
    <row r="29" spans="2:6" ht="24.95" customHeight="1">
      <c r="B29" s="128">
        <f>B28+1</f>
        <v>18</v>
      </c>
      <c r="C29" s="40" t="s">
        <v>184</v>
      </c>
      <c r="D29" s="43" t="s">
        <v>185</v>
      </c>
      <c r="E29" s="44" t="s">
        <v>69</v>
      </c>
      <c r="F29" s="41">
        <v>155</v>
      </c>
    </row>
    <row r="30" spans="2:6" ht="24.95" customHeight="1">
      <c r="B30" s="128">
        <f t="shared" si="0"/>
        <v>19</v>
      </c>
      <c r="C30" s="40" t="s">
        <v>186</v>
      </c>
      <c r="D30" s="43" t="s">
        <v>187</v>
      </c>
      <c r="E30" s="44" t="s">
        <v>69</v>
      </c>
      <c r="F30" s="41">
        <v>263</v>
      </c>
    </row>
    <row r="31" spans="2:6" ht="24.95" customHeight="1">
      <c r="B31" s="128">
        <f t="shared" si="0"/>
        <v>20</v>
      </c>
      <c r="C31" s="40" t="s">
        <v>188</v>
      </c>
      <c r="D31" s="43" t="s">
        <v>189</v>
      </c>
      <c r="E31" s="44" t="s">
        <v>54</v>
      </c>
      <c r="F31" s="41">
        <v>1027.04</v>
      </c>
    </row>
    <row r="32" spans="2:6" ht="24.95" customHeight="1">
      <c r="B32" s="128">
        <f t="shared" si="0"/>
        <v>21</v>
      </c>
      <c r="C32" s="40" t="s">
        <v>190</v>
      </c>
      <c r="D32" s="43" t="s">
        <v>191</v>
      </c>
      <c r="E32" s="44" t="s">
        <v>55</v>
      </c>
      <c r="F32" s="41">
        <v>600.74</v>
      </c>
    </row>
    <row r="33" spans="2:6" ht="24.95" customHeight="1">
      <c r="B33" s="128">
        <f t="shared" si="0"/>
        <v>22</v>
      </c>
      <c r="C33" s="40" t="s">
        <v>192</v>
      </c>
      <c r="D33" s="43" t="s">
        <v>193</v>
      </c>
      <c r="E33" s="44" t="s">
        <v>181</v>
      </c>
      <c r="F33" s="41">
        <v>909</v>
      </c>
    </row>
    <row r="34" spans="2:6" ht="24.95" customHeight="1">
      <c r="B34" s="42">
        <f>B33+1</f>
        <v>23</v>
      </c>
      <c r="C34" s="40" t="s">
        <v>194</v>
      </c>
      <c r="D34" s="43" t="s">
        <v>195</v>
      </c>
      <c r="E34" s="44" t="s">
        <v>181</v>
      </c>
      <c r="F34" s="41">
        <v>166</v>
      </c>
    </row>
    <row r="35" spans="2:6" ht="24.95" customHeight="1" thickBot="1">
      <c r="B35" s="45">
        <f t="shared" ref="B35:B63" si="1">B34+1</f>
        <v>24</v>
      </c>
      <c r="C35" s="46" t="s">
        <v>196</v>
      </c>
      <c r="D35" s="47" t="s">
        <v>197</v>
      </c>
      <c r="E35" s="48" t="s">
        <v>198</v>
      </c>
      <c r="F35" s="49">
        <v>1218</v>
      </c>
    </row>
    <row r="36" spans="2:6">
      <c r="C36" s="133"/>
      <c r="D36" s="50"/>
      <c r="E36" s="51"/>
      <c r="F36" s="52"/>
    </row>
    <row r="37" spans="2:6">
      <c r="C37" s="133"/>
      <c r="D37" s="50"/>
      <c r="E37" s="51"/>
      <c r="F37" s="52"/>
    </row>
    <row r="38" spans="2:6">
      <c r="C38" s="133"/>
      <c r="D38" s="50"/>
      <c r="E38" s="51"/>
      <c r="F38" s="52"/>
    </row>
    <row r="39" spans="2:6">
      <c r="C39" s="133"/>
      <c r="D39" s="50"/>
      <c r="E39" s="51"/>
      <c r="F39" s="52"/>
    </row>
    <row r="40" spans="2:6">
      <c r="C40" s="133"/>
      <c r="D40" s="50"/>
      <c r="E40" s="51"/>
      <c r="F40" s="52"/>
    </row>
    <row r="41" spans="2:6">
      <c r="C41" s="133"/>
      <c r="D41" s="50"/>
      <c r="E41" s="51"/>
      <c r="F41" s="52"/>
    </row>
    <row r="42" spans="2:6">
      <c r="C42" s="133"/>
      <c r="D42" s="50"/>
      <c r="E42" s="51"/>
      <c r="F42" s="52"/>
    </row>
    <row r="43" spans="2:6">
      <c r="C43" s="133"/>
      <c r="D43" s="50"/>
      <c r="E43" s="51"/>
      <c r="F43" s="52"/>
    </row>
    <row r="44" spans="2:6">
      <c r="C44" s="133"/>
      <c r="D44" s="50"/>
      <c r="E44" s="51"/>
      <c r="F44" s="52"/>
    </row>
    <row r="45" spans="2:6" ht="15.75" customHeight="1" thickBot="1">
      <c r="C45" s="133"/>
      <c r="D45" s="50"/>
      <c r="E45" s="51"/>
      <c r="F45" s="52"/>
    </row>
    <row r="46" spans="2:6" ht="24.95" customHeight="1">
      <c r="B46" s="36">
        <v>24</v>
      </c>
      <c r="C46" s="37" t="s">
        <v>199</v>
      </c>
      <c r="D46" s="53" t="s">
        <v>200</v>
      </c>
      <c r="E46" s="54" t="s">
        <v>181</v>
      </c>
      <c r="F46" s="39">
        <v>904</v>
      </c>
    </row>
    <row r="47" spans="2:6" ht="24.95" customHeight="1">
      <c r="B47" s="42">
        <f>B46+1</f>
        <v>25</v>
      </c>
      <c r="C47" s="40" t="s">
        <v>201</v>
      </c>
      <c r="D47" s="43" t="s">
        <v>202</v>
      </c>
      <c r="E47" s="44" t="s">
        <v>181</v>
      </c>
      <c r="F47" s="41">
        <v>94.8</v>
      </c>
    </row>
    <row r="48" spans="2:6" ht="24.95" customHeight="1">
      <c r="B48" s="42">
        <f>B47+1</f>
        <v>26</v>
      </c>
      <c r="C48" s="40" t="s">
        <v>203</v>
      </c>
      <c r="D48" s="43" t="s">
        <v>204</v>
      </c>
      <c r="E48" s="44" t="s">
        <v>198</v>
      </c>
      <c r="F48" s="41">
        <v>737.13</v>
      </c>
    </row>
    <row r="49" spans="2:6" ht="24.95" customHeight="1">
      <c r="B49" s="42">
        <f>B48+1</f>
        <v>27</v>
      </c>
      <c r="C49" s="40" t="s">
        <v>205</v>
      </c>
      <c r="D49" s="43" t="s">
        <v>206</v>
      </c>
      <c r="E49" s="44" t="s">
        <v>198</v>
      </c>
      <c r="F49" s="41">
        <v>1430</v>
      </c>
    </row>
    <row r="50" spans="2:6" ht="24.95" customHeight="1">
      <c r="B50" s="42">
        <f t="shared" ref="B50:B55" si="2">B49+1</f>
        <v>28</v>
      </c>
      <c r="C50" s="40" t="s">
        <v>207</v>
      </c>
      <c r="D50" s="43" t="s">
        <v>208</v>
      </c>
      <c r="E50" s="44" t="s">
        <v>57</v>
      </c>
      <c r="F50" s="41">
        <v>50</v>
      </c>
    </row>
    <row r="51" spans="2:6" ht="24.95" customHeight="1">
      <c r="B51" s="42">
        <f t="shared" si="2"/>
        <v>29</v>
      </c>
      <c r="C51" s="40" t="s">
        <v>209</v>
      </c>
      <c r="D51" s="43" t="s">
        <v>210</v>
      </c>
      <c r="E51" s="44" t="s">
        <v>198</v>
      </c>
      <c r="F51" s="41">
        <v>89</v>
      </c>
    </row>
    <row r="52" spans="2:6" ht="24.95" customHeight="1">
      <c r="B52" s="42">
        <f t="shared" si="2"/>
        <v>30</v>
      </c>
      <c r="C52" s="40" t="s">
        <v>211</v>
      </c>
      <c r="D52" s="43" t="s">
        <v>212</v>
      </c>
      <c r="E52" s="44" t="s">
        <v>181</v>
      </c>
      <c r="F52" s="41">
        <v>1386.55</v>
      </c>
    </row>
    <row r="53" spans="2:6" ht="24.95" customHeight="1">
      <c r="B53" s="42">
        <f t="shared" si="2"/>
        <v>31</v>
      </c>
      <c r="C53" s="40" t="s">
        <v>213</v>
      </c>
      <c r="D53" s="43" t="s">
        <v>214</v>
      </c>
      <c r="E53" s="44" t="s">
        <v>181</v>
      </c>
      <c r="F53" s="41">
        <v>374.51</v>
      </c>
    </row>
    <row r="54" spans="2:6" ht="24.95" customHeight="1">
      <c r="B54" s="42">
        <f t="shared" si="2"/>
        <v>32</v>
      </c>
      <c r="C54" s="40" t="s">
        <v>215</v>
      </c>
      <c r="D54" s="43" t="s">
        <v>216</v>
      </c>
      <c r="E54" s="44" t="s">
        <v>181</v>
      </c>
      <c r="F54" s="41">
        <v>60.04</v>
      </c>
    </row>
    <row r="55" spans="2:6" ht="24.95" customHeight="1">
      <c r="B55" s="42">
        <f t="shared" si="2"/>
        <v>33</v>
      </c>
      <c r="C55" s="40" t="s">
        <v>217</v>
      </c>
      <c r="D55" s="43" t="s">
        <v>218</v>
      </c>
      <c r="E55" s="44" t="s">
        <v>198</v>
      </c>
      <c r="F55" s="41">
        <v>1035</v>
      </c>
    </row>
    <row r="56" spans="2:6" ht="24.95" customHeight="1">
      <c r="B56" s="42">
        <f t="shared" si="1"/>
        <v>34</v>
      </c>
      <c r="C56" s="40" t="s">
        <v>219</v>
      </c>
      <c r="D56" s="43" t="s">
        <v>220</v>
      </c>
      <c r="E56" s="44" t="s">
        <v>181</v>
      </c>
      <c r="F56" s="41">
        <v>255</v>
      </c>
    </row>
    <row r="57" spans="2:6" ht="24.95" customHeight="1">
      <c r="B57" s="42">
        <f t="shared" si="1"/>
        <v>35</v>
      </c>
      <c r="C57" s="40" t="s">
        <v>221</v>
      </c>
      <c r="D57" s="43" t="s">
        <v>222</v>
      </c>
      <c r="E57" s="44" t="s">
        <v>181</v>
      </c>
      <c r="F57" s="41">
        <v>1237</v>
      </c>
    </row>
    <row r="58" spans="2:6" ht="24.95" customHeight="1">
      <c r="B58" s="42">
        <f t="shared" si="1"/>
        <v>36</v>
      </c>
      <c r="C58" s="40" t="s">
        <v>223</v>
      </c>
      <c r="D58" s="43" t="s">
        <v>224</v>
      </c>
      <c r="E58" s="44" t="s">
        <v>181</v>
      </c>
      <c r="F58" s="41">
        <v>69</v>
      </c>
    </row>
    <row r="59" spans="2:6" ht="24.95" customHeight="1">
      <c r="B59" s="42">
        <f t="shared" si="1"/>
        <v>37</v>
      </c>
      <c r="C59" s="40" t="s">
        <v>225</v>
      </c>
      <c r="D59" s="43" t="s">
        <v>226</v>
      </c>
      <c r="E59" s="43" t="s">
        <v>227</v>
      </c>
      <c r="F59" s="41">
        <v>2081.2199999999998</v>
      </c>
    </row>
    <row r="60" spans="2:6" ht="24.95" customHeight="1">
      <c r="B60" s="42">
        <f t="shared" si="1"/>
        <v>38</v>
      </c>
      <c r="C60" s="40" t="s">
        <v>228</v>
      </c>
      <c r="D60" s="43" t="s">
        <v>229</v>
      </c>
      <c r="E60" s="44" t="s">
        <v>230</v>
      </c>
      <c r="F60" s="41">
        <v>4690.05</v>
      </c>
    </row>
    <row r="61" spans="2:6" ht="24.95" customHeight="1">
      <c r="B61" s="42">
        <f t="shared" si="1"/>
        <v>39</v>
      </c>
      <c r="C61" s="40" t="s">
        <v>231</v>
      </c>
      <c r="D61" s="43" t="s">
        <v>232</v>
      </c>
      <c r="E61" s="44" t="s">
        <v>123</v>
      </c>
      <c r="F61" s="41">
        <v>11689.49</v>
      </c>
    </row>
    <row r="62" spans="2:6" ht="24.95" customHeight="1">
      <c r="B62" s="42">
        <f t="shared" si="1"/>
        <v>40</v>
      </c>
      <c r="C62" s="40" t="s">
        <v>233</v>
      </c>
      <c r="D62" s="43" t="s">
        <v>234</v>
      </c>
      <c r="E62" s="44" t="s">
        <v>40</v>
      </c>
      <c r="F62" s="41">
        <v>29408.99</v>
      </c>
    </row>
    <row r="63" spans="2:6" ht="24.95" customHeight="1" thickBot="1">
      <c r="B63" s="42">
        <f t="shared" si="1"/>
        <v>41</v>
      </c>
      <c r="C63" s="40" t="s">
        <v>235</v>
      </c>
      <c r="D63" s="43" t="s">
        <v>236</v>
      </c>
      <c r="E63" s="44" t="s">
        <v>40</v>
      </c>
      <c r="F63" s="41">
        <v>10826.47</v>
      </c>
    </row>
    <row r="64" spans="2:6" ht="15.75" thickBot="1">
      <c r="B64" s="202" t="s">
        <v>237</v>
      </c>
      <c r="C64" s="203"/>
      <c r="D64" s="203"/>
      <c r="E64" s="203"/>
      <c r="F64" s="134">
        <f>SUM(F12:F63)</f>
        <v>99457.300000000017</v>
      </c>
    </row>
  </sheetData>
  <mergeCells count="5">
    <mergeCell ref="B7:F7"/>
    <mergeCell ref="B8:F8"/>
    <mergeCell ref="B11:D11"/>
    <mergeCell ref="E11:F11"/>
    <mergeCell ref="B64:E6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59A0A-E323-4EA7-9B32-1BCC7DAB1DE6}">
  <dimension ref="A2:M277"/>
  <sheetViews>
    <sheetView topLeftCell="A67" workbookViewId="0">
      <selection sqref="A1:XFD1048576"/>
    </sheetView>
  </sheetViews>
  <sheetFormatPr baseColWidth="10" defaultRowHeight="15"/>
  <cols>
    <col min="1" max="1" width="1" customWidth="1"/>
    <col min="2" max="2" width="11.28515625" style="27" customWidth="1"/>
    <col min="3" max="3" width="11.28515625" style="79" customWidth="1"/>
    <col min="4" max="4" width="28.42578125" style="80" customWidth="1"/>
    <col min="5" max="5" width="17" style="26" customWidth="1"/>
    <col min="6" max="6" width="28.5703125" style="26" customWidth="1"/>
    <col min="7" max="7" width="29.28515625" style="26" customWidth="1"/>
    <col min="8" max="8" width="21" style="88" customWidth="1"/>
    <col min="9" max="9" width="16.5703125" style="81" customWidth="1"/>
    <col min="10" max="10" width="16.85546875" customWidth="1"/>
    <col min="12" max="12" width="14.7109375" customWidth="1"/>
  </cols>
  <sheetData>
    <row r="2" spans="1:11" ht="21" customHeight="1">
      <c r="A2" s="1"/>
      <c r="B2" s="55"/>
      <c r="C2" s="56"/>
      <c r="D2" s="57"/>
      <c r="E2" s="58"/>
      <c r="F2" s="58"/>
      <c r="G2" s="58"/>
      <c r="H2" s="84"/>
      <c r="I2" s="59"/>
      <c r="J2" s="5"/>
      <c r="K2" s="6"/>
    </row>
    <row r="3" spans="1:11" ht="21">
      <c r="A3" s="7"/>
      <c r="B3" s="60"/>
      <c r="C3" s="61"/>
      <c r="D3" s="62"/>
      <c r="E3" s="63"/>
      <c r="F3" s="64"/>
      <c r="G3" s="65"/>
      <c r="H3" s="85"/>
      <c r="I3" s="59"/>
      <c r="J3" s="5"/>
      <c r="K3" s="4"/>
    </row>
    <row r="4" spans="1:11" ht="15" customHeight="1">
      <c r="A4" s="7"/>
      <c r="B4" s="60"/>
      <c r="C4" s="61"/>
      <c r="D4" s="66"/>
      <c r="E4" s="64"/>
      <c r="F4" s="64"/>
      <c r="G4" s="65"/>
      <c r="H4" s="85"/>
      <c r="I4" s="59"/>
      <c r="J4" s="5"/>
      <c r="K4" s="4"/>
    </row>
    <row r="5" spans="1:11" s="16" customFormat="1" ht="13.5" customHeight="1">
      <c r="A5" s="67" t="s">
        <v>22</v>
      </c>
      <c r="B5" s="68"/>
      <c r="C5" s="69"/>
      <c r="D5" s="70"/>
      <c r="E5" s="70"/>
      <c r="F5" s="70"/>
      <c r="G5" s="70"/>
      <c r="H5" s="86"/>
      <c r="I5" s="71"/>
      <c r="J5" s="15"/>
      <c r="K5" s="14"/>
    </row>
    <row r="6" spans="1:11" ht="13.5" customHeight="1">
      <c r="A6" s="67" t="s">
        <v>13</v>
      </c>
      <c r="B6" s="68"/>
      <c r="C6" s="69"/>
      <c r="D6" s="70"/>
      <c r="E6" s="70"/>
      <c r="F6" s="70"/>
      <c r="G6" s="70"/>
      <c r="H6" s="86"/>
      <c r="I6" s="71"/>
      <c r="J6" s="15"/>
      <c r="K6" s="14"/>
    </row>
    <row r="7" spans="1:11" ht="13.5" customHeight="1">
      <c r="A7" s="72" t="s">
        <v>23</v>
      </c>
      <c r="B7" s="68"/>
      <c r="C7" s="69"/>
      <c r="D7" s="70"/>
      <c r="E7" s="70"/>
      <c r="F7" s="70"/>
      <c r="G7" s="70"/>
      <c r="H7" s="86"/>
      <c r="I7" s="71"/>
      <c r="J7" s="15"/>
      <c r="K7" s="14"/>
    </row>
    <row r="8" spans="1:11" ht="13.5" customHeight="1">
      <c r="A8" s="67" t="s">
        <v>131</v>
      </c>
      <c r="B8" s="68"/>
      <c r="C8" s="69"/>
      <c r="D8" s="70"/>
      <c r="E8" s="70"/>
      <c r="F8" s="70"/>
      <c r="G8" s="70"/>
      <c r="H8"/>
      <c r="I8" s="71"/>
      <c r="J8" s="15"/>
      <c r="K8" s="14"/>
    </row>
    <row r="9" spans="1:11" ht="17.25" customHeight="1">
      <c r="A9" s="73"/>
      <c r="B9" s="204" t="s">
        <v>24</v>
      </c>
      <c r="C9" s="204"/>
      <c r="D9" s="204"/>
      <c r="E9" s="204"/>
      <c r="F9" s="204"/>
      <c r="G9" s="204"/>
      <c r="H9" s="204"/>
      <c r="I9" s="204"/>
      <c r="J9" s="204"/>
      <c r="K9" s="28"/>
    </row>
    <row r="10" spans="1:11" ht="16.5" customHeight="1">
      <c r="A10" s="73"/>
      <c r="B10" s="205" t="s">
        <v>238</v>
      </c>
      <c r="C10" s="205"/>
      <c r="D10" s="205"/>
      <c r="E10" s="205"/>
      <c r="F10" s="205"/>
      <c r="G10" s="205"/>
      <c r="H10" s="205"/>
      <c r="I10" s="205"/>
      <c r="J10" s="205"/>
      <c r="K10" s="28"/>
    </row>
    <row r="11" spans="1:11" ht="29.25" customHeight="1">
      <c r="B11" s="74" t="s">
        <v>25</v>
      </c>
      <c r="C11" s="75" t="s">
        <v>26</v>
      </c>
      <c r="D11" s="76" t="s">
        <v>27</v>
      </c>
      <c r="E11" s="76" t="s">
        <v>28</v>
      </c>
      <c r="F11" s="76" t="s">
        <v>29</v>
      </c>
      <c r="G11" s="76" t="s">
        <v>30</v>
      </c>
      <c r="H11" s="87" t="s">
        <v>31</v>
      </c>
      <c r="I11" s="77" t="s">
        <v>32</v>
      </c>
      <c r="J11" s="137" t="s">
        <v>33</v>
      </c>
    </row>
    <row r="12" spans="1:11" s="25" customFormat="1" ht="34.5" customHeight="1">
      <c r="B12" s="155">
        <v>8408</v>
      </c>
      <c r="C12" s="156">
        <v>84830646</v>
      </c>
      <c r="D12" s="157" t="s">
        <v>98</v>
      </c>
      <c r="E12" s="158" t="s">
        <v>64</v>
      </c>
      <c r="F12" s="158" t="s">
        <v>65</v>
      </c>
      <c r="G12" s="159" t="s">
        <v>239</v>
      </c>
      <c r="H12" s="158" t="s">
        <v>61</v>
      </c>
      <c r="I12" s="160" t="s">
        <v>240</v>
      </c>
      <c r="J12" s="161">
        <v>180</v>
      </c>
    </row>
    <row r="13" spans="1:11" s="25" customFormat="1" ht="34.5" customHeight="1">
      <c r="B13" s="155">
        <v>10349</v>
      </c>
      <c r="C13" s="156">
        <v>66487196</v>
      </c>
      <c r="D13" s="157" t="s">
        <v>241</v>
      </c>
      <c r="E13" s="158" t="s">
        <v>242</v>
      </c>
      <c r="F13" s="158" t="s">
        <v>243</v>
      </c>
      <c r="G13" s="159" t="s">
        <v>244</v>
      </c>
      <c r="H13" s="158" t="s">
        <v>62</v>
      </c>
      <c r="I13" s="160" t="s">
        <v>245</v>
      </c>
      <c r="J13" s="162">
        <v>210</v>
      </c>
    </row>
    <row r="14" spans="1:11" s="25" customFormat="1" ht="34.5" customHeight="1">
      <c r="B14" s="163">
        <v>10114</v>
      </c>
      <c r="C14" s="156">
        <v>107860406</v>
      </c>
      <c r="D14" s="157" t="s">
        <v>246</v>
      </c>
      <c r="E14" s="158" t="s">
        <v>247</v>
      </c>
      <c r="F14" s="158" t="s">
        <v>37</v>
      </c>
      <c r="G14" s="159" t="s">
        <v>248</v>
      </c>
      <c r="H14" s="164" t="s">
        <v>63</v>
      </c>
      <c r="I14" s="160" t="s">
        <v>249</v>
      </c>
      <c r="J14" s="162">
        <v>1470</v>
      </c>
    </row>
    <row r="15" spans="1:11" s="25" customFormat="1" ht="34.5" customHeight="1">
      <c r="B15" s="155">
        <v>10234</v>
      </c>
      <c r="C15" s="156">
        <v>56808046</v>
      </c>
      <c r="D15" s="165" t="s">
        <v>84</v>
      </c>
      <c r="E15" s="164" t="s">
        <v>34</v>
      </c>
      <c r="F15" s="164" t="s">
        <v>70</v>
      </c>
      <c r="G15" s="164" t="s">
        <v>71</v>
      </c>
      <c r="H15" s="164" t="s">
        <v>68</v>
      </c>
      <c r="I15" s="160" t="s">
        <v>250</v>
      </c>
      <c r="J15" s="162">
        <v>210</v>
      </c>
    </row>
    <row r="16" spans="1:11" s="25" customFormat="1" ht="34.5" customHeight="1">
      <c r="B16" s="163">
        <v>10411</v>
      </c>
      <c r="C16" s="156">
        <v>301405654</v>
      </c>
      <c r="D16" s="157" t="s">
        <v>251</v>
      </c>
      <c r="E16" s="158" t="s">
        <v>252</v>
      </c>
      <c r="F16" s="158" t="s">
        <v>42</v>
      </c>
      <c r="G16" s="159" t="s">
        <v>43</v>
      </c>
      <c r="H16" s="158" t="s">
        <v>58</v>
      </c>
      <c r="I16" s="160" t="s">
        <v>253</v>
      </c>
      <c r="J16" s="162">
        <v>5250</v>
      </c>
    </row>
    <row r="17" spans="2:13" s="25" customFormat="1" ht="34.5" customHeight="1">
      <c r="B17" s="163">
        <v>10420</v>
      </c>
      <c r="C17" s="166">
        <v>117623318</v>
      </c>
      <c r="D17" s="165" t="s">
        <v>254</v>
      </c>
      <c r="E17" s="164" t="s">
        <v>247</v>
      </c>
      <c r="F17" s="164" t="s">
        <v>37</v>
      </c>
      <c r="G17" s="164" t="s">
        <v>255</v>
      </c>
      <c r="H17" s="164" t="s">
        <v>47</v>
      </c>
      <c r="I17" s="160" t="s">
        <v>256</v>
      </c>
      <c r="J17" s="162">
        <v>5245</v>
      </c>
    </row>
    <row r="18" spans="2:13" s="25" customFormat="1" ht="34.5" customHeight="1">
      <c r="B18" s="163">
        <v>10514</v>
      </c>
      <c r="C18" s="166">
        <v>90032926</v>
      </c>
      <c r="D18" s="165" t="s">
        <v>257</v>
      </c>
      <c r="E18" s="164" t="s">
        <v>82</v>
      </c>
      <c r="F18" s="164" t="s">
        <v>83</v>
      </c>
      <c r="G18" s="164" t="s">
        <v>258</v>
      </c>
      <c r="H18" s="164" t="s">
        <v>259</v>
      </c>
      <c r="I18" s="160" t="s">
        <v>260</v>
      </c>
      <c r="J18" s="162">
        <v>1890</v>
      </c>
    </row>
    <row r="19" spans="2:13" s="25" customFormat="1" ht="34.5" customHeight="1">
      <c r="B19" s="163">
        <v>9744</v>
      </c>
      <c r="C19" s="166">
        <v>207117055</v>
      </c>
      <c r="D19" s="165" t="s">
        <v>261</v>
      </c>
      <c r="E19" s="164" t="s">
        <v>247</v>
      </c>
      <c r="F19" s="164" t="s">
        <v>37</v>
      </c>
      <c r="G19" s="164" t="s">
        <v>248</v>
      </c>
      <c r="H19" s="164" t="s">
        <v>262</v>
      </c>
      <c r="I19" s="160" t="s">
        <v>263</v>
      </c>
      <c r="J19" s="162">
        <v>1859.5</v>
      </c>
    </row>
    <row r="20" spans="2:13" s="25" customFormat="1" ht="34.5" customHeight="1">
      <c r="B20" s="163">
        <v>10350</v>
      </c>
      <c r="C20" s="166">
        <v>110058607</v>
      </c>
      <c r="D20" s="157" t="s">
        <v>264</v>
      </c>
      <c r="E20" s="164" t="s">
        <v>265</v>
      </c>
      <c r="F20" s="164" t="s">
        <v>243</v>
      </c>
      <c r="G20" s="164" t="s">
        <v>244</v>
      </c>
      <c r="H20" s="158" t="s">
        <v>62</v>
      </c>
      <c r="I20" s="160" t="s">
        <v>266</v>
      </c>
      <c r="J20" s="162">
        <v>210</v>
      </c>
    </row>
    <row r="21" spans="2:13" s="25" customFormat="1" ht="34.5" customHeight="1">
      <c r="B21" s="163">
        <v>10466</v>
      </c>
      <c r="C21" s="166">
        <v>95313311</v>
      </c>
      <c r="D21" s="157" t="s">
        <v>267</v>
      </c>
      <c r="E21" s="164" t="s">
        <v>268</v>
      </c>
      <c r="F21" s="164" t="s">
        <v>78</v>
      </c>
      <c r="G21" s="164" t="s">
        <v>269</v>
      </c>
      <c r="H21" s="158" t="s">
        <v>270</v>
      </c>
      <c r="I21" s="160" t="s">
        <v>271</v>
      </c>
      <c r="J21" s="162">
        <v>630</v>
      </c>
      <c r="L21" s="206"/>
      <c r="M21" s="206"/>
    </row>
    <row r="22" spans="2:13" s="78" customFormat="1" ht="34.5" customHeight="1">
      <c r="B22" s="163">
        <v>10367</v>
      </c>
      <c r="C22" s="166">
        <v>105892653</v>
      </c>
      <c r="D22" s="165" t="s">
        <v>272</v>
      </c>
      <c r="E22" s="149" t="s">
        <v>273</v>
      </c>
      <c r="F22" s="164" t="s">
        <v>37</v>
      </c>
      <c r="G22" s="164" t="s">
        <v>255</v>
      </c>
      <c r="H22" s="164" t="s">
        <v>47</v>
      </c>
      <c r="I22" s="160" t="s">
        <v>274</v>
      </c>
      <c r="J22" s="162">
        <v>5241</v>
      </c>
    </row>
    <row r="23" spans="2:13" s="78" customFormat="1" ht="34.5" customHeight="1">
      <c r="B23" s="163">
        <v>10449</v>
      </c>
      <c r="C23" s="166">
        <v>46643257</v>
      </c>
      <c r="D23" s="165" t="s">
        <v>114</v>
      </c>
      <c r="E23" s="158" t="s">
        <v>34</v>
      </c>
      <c r="F23" s="164" t="s">
        <v>70</v>
      </c>
      <c r="G23" s="164" t="s">
        <v>71</v>
      </c>
      <c r="H23" s="164" t="s">
        <v>275</v>
      </c>
      <c r="I23" s="160" t="s">
        <v>276</v>
      </c>
      <c r="J23" s="162">
        <v>1050</v>
      </c>
    </row>
    <row r="24" spans="2:13" s="78" customFormat="1" ht="34.5" customHeight="1">
      <c r="B24" s="163">
        <v>10515</v>
      </c>
      <c r="C24" s="166">
        <v>91865832</v>
      </c>
      <c r="D24" s="165" t="s">
        <v>277</v>
      </c>
      <c r="E24" s="164" t="s">
        <v>82</v>
      </c>
      <c r="F24" s="164" t="s">
        <v>83</v>
      </c>
      <c r="G24" s="164" t="s">
        <v>258</v>
      </c>
      <c r="H24" s="164" t="s">
        <v>259</v>
      </c>
      <c r="I24" s="160" t="s">
        <v>278</v>
      </c>
      <c r="J24" s="162">
        <v>1890</v>
      </c>
    </row>
    <row r="25" spans="2:13" s="78" customFormat="1" ht="34.5" customHeight="1">
      <c r="B25" s="163">
        <v>10443</v>
      </c>
      <c r="C25" s="166">
        <v>60693193</v>
      </c>
      <c r="D25" s="165" t="s">
        <v>113</v>
      </c>
      <c r="E25" s="158" t="s">
        <v>34</v>
      </c>
      <c r="F25" s="164" t="s">
        <v>70</v>
      </c>
      <c r="G25" s="164" t="s">
        <v>71</v>
      </c>
      <c r="H25" s="164" t="s">
        <v>47</v>
      </c>
      <c r="I25" s="160" t="s">
        <v>279</v>
      </c>
      <c r="J25" s="167">
        <v>572</v>
      </c>
    </row>
    <row r="26" spans="2:13" s="78" customFormat="1" ht="34.5" customHeight="1">
      <c r="B26" s="163">
        <v>10453</v>
      </c>
      <c r="C26" s="166">
        <v>118313983</v>
      </c>
      <c r="D26" s="165" t="s">
        <v>77</v>
      </c>
      <c r="E26" s="164" t="s">
        <v>280</v>
      </c>
      <c r="F26" s="164" t="s">
        <v>37</v>
      </c>
      <c r="G26" s="164" t="s">
        <v>255</v>
      </c>
      <c r="H26" s="164" t="s">
        <v>58</v>
      </c>
      <c r="I26" s="160" t="s">
        <v>281</v>
      </c>
      <c r="J26" s="167">
        <v>5250</v>
      </c>
    </row>
    <row r="27" spans="2:13" s="78" customFormat="1" ht="34.5" customHeight="1">
      <c r="B27" s="163">
        <v>10410</v>
      </c>
      <c r="C27" s="166">
        <v>107589222</v>
      </c>
      <c r="D27" s="165" t="s">
        <v>282</v>
      </c>
      <c r="E27" s="164" t="s">
        <v>252</v>
      </c>
      <c r="F27" s="164" t="s">
        <v>42</v>
      </c>
      <c r="G27" s="164" t="s">
        <v>43</v>
      </c>
      <c r="H27" s="164" t="s">
        <v>58</v>
      </c>
      <c r="I27" s="160" t="s">
        <v>283</v>
      </c>
      <c r="J27" s="167">
        <v>5250</v>
      </c>
    </row>
    <row r="28" spans="2:13" s="78" customFormat="1" ht="34.5" customHeight="1">
      <c r="B28" s="163">
        <v>10407</v>
      </c>
      <c r="C28" s="166">
        <v>72387416</v>
      </c>
      <c r="D28" s="165" t="s">
        <v>284</v>
      </c>
      <c r="E28" s="164" t="s">
        <v>285</v>
      </c>
      <c r="F28" s="164" t="s">
        <v>42</v>
      </c>
      <c r="G28" s="164" t="s">
        <v>43</v>
      </c>
      <c r="H28" s="164" t="s">
        <v>58</v>
      </c>
      <c r="I28" s="160" t="s">
        <v>286</v>
      </c>
      <c r="J28" s="167">
        <v>5250</v>
      </c>
    </row>
    <row r="37" spans="2:10" ht="29.25" customHeight="1">
      <c r="B37" s="74" t="s">
        <v>25</v>
      </c>
      <c r="C37" s="75" t="s">
        <v>26</v>
      </c>
      <c r="D37" s="76" t="s">
        <v>27</v>
      </c>
      <c r="E37" s="76" t="s">
        <v>28</v>
      </c>
      <c r="F37" s="76" t="s">
        <v>29</v>
      </c>
      <c r="G37" s="76" t="s">
        <v>30</v>
      </c>
      <c r="H37" s="87" t="s">
        <v>31</v>
      </c>
      <c r="I37" s="77" t="s">
        <v>32</v>
      </c>
      <c r="J37" s="137" t="s">
        <v>33</v>
      </c>
    </row>
    <row r="38" spans="2:10" ht="33.75" customHeight="1">
      <c r="B38" s="155">
        <v>10409</v>
      </c>
      <c r="C38" s="156" t="s">
        <v>67</v>
      </c>
      <c r="D38" s="157" t="s">
        <v>287</v>
      </c>
      <c r="E38" s="158" t="s">
        <v>252</v>
      </c>
      <c r="F38" s="164" t="s">
        <v>42</v>
      </c>
      <c r="G38" s="164" t="s">
        <v>43</v>
      </c>
      <c r="H38" s="164" t="s">
        <v>47</v>
      </c>
      <c r="I38" s="160" t="s">
        <v>288</v>
      </c>
      <c r="J38" s="167">
        <v>5250</v>
      </c>
    </row>
    <row r="39" spans="2:10" ht="33.75" customHeight="1">
      <c r="B39" s="155">
        <v>10545</v>
      </c>
      <c r="C39" s="156">
        <v>99909995</v>
      </c>
      <c r="D39" s="157" t="s">
        <v>289</v>
      </c>
      <c r="E39" s="158" t="s">
        <v>290</v>
      </c>
      <c r="F39" s="158" t="s">
        <v>42</v>
      </c>
      <c r="G39" s="159" t="s">
        <v>43</v>
      </c>
      <c r="H39" s="158" t="s">
        <v>47</v>
      </c>
      <c r="I39" s="160" t="s">
        <v>291</v>
      </c>
      <c r="J39" s="162">
        <v>5250</v>
      </c>
    </row>
    <row r="40" spans="2:10" ht="33.75" customHeight="1">
      <c r="B40" s="155">
        <v>10397</v>
      </c>
      <c r="C40" s="156">
        <v>105882119</v>
      </c>
      <c r="D40" s="157" t="s">
        <v>292</v>
      </c>
      <c r="E40" s="158" t="s">
        <v>293</v>
      </c>
      <c r="F40" s="158" t="s">
        <v>37</v>
      </c>
      <c r="G40" s="164" t="s">
        <v>255</v>
      </c>
      <c r="H40" s="158" t="s">
        <v>58</v>
      </c>
      <c r="I40" s="160" t="s">
        <v>294</v>
      </c>
      <c r="J40" s="162">
        <v>5250</v>
      </c>
    </row>
    <row r="41" spans="2:10" ht="33.75" customHeight="1">
      <c r="B41" s="155">
        <v>10523</v>
      </c>
      <c r="C41" s="166">
        <v>301706859</v>
      </c>
      <c r="D41" s="157" t="s">
        <v>295</v>
      </c>
      <c r="E41" s="164" t="s">
        <v>49</v>
      </c>
      <c r="F41" s="164" t="s">
        <v>76</v>
      </c>
      <c r="G41" s="164" t="s">
        <v>296</v>
      </c>
      <c r="H41" s="158" t="s">
        <v>90</v>
      </c>
      <c r="I41" s="160" t="s">
        <v>297</v>
      </c>
      <c r="J41" s="162">
        <v>1320</v>
      </c>
    </row>
    <row r="42" spans="2:10" ht="33.75" customHeight="1">
      <c r="B42" s="163">
        <v>10344</v>
      </c>
      <c r="C42" s="166">
        <v>60693193</v>
      </c>
      <c r="D42" s="165" t="s">
        <v>113</v>
      </c>
      <c r="E42" s="164" t="s">
        <v>34</v>
      </c>
      <c r="F42" s="164" t="s">
        <v>70</v>
      </c>
      <c r="G42" s="164" t="s">
        <v>71</v>
      </c>
      <c r="H42" s="164" t="s">
        <v>61</v>
      </c>
      <c r="I42" s="160" t="s">
        <v>298</v>
      </c>
      <c r="J42" s="162">
        <v>602</v>
      </c>
    </row>
    <row r="43" spans="2:10" ht="33.75" customHeight="1">
      <c r="B43" s="163">
        <v>10345</v>
      </c>
      <c r="C43" s="166">
        <v>35228822</v>
      </c>
      <c r="D43" s="165" t="s">
        <v>299</v>
      </c>
      <c r="E43" s="164" t="s">
        <v>34</v>
      </c>
      <c r="F43" s="164" t="s">
        <v>70</v>
      </c>
      <c r="G43" s="164" t="s">
        <v>71</v>
      </c>
      <c r="H43" s="164" t="s">
        <v>35</v>
      </c>
      <c r="I43" s="160" t="s">
        <v>300</v>
      </c>
      <c r="J43" s="162">
        <v>80</v>
      </c>
    </row>
    <row r="44" spans="2:10" ht="33.75" customHeight="1">
      <c r="B44" s="163">
        <v>10474</v>
      </c>
      <c r="C44" s="166">
        <v>24954632</v>
      </c>
      <c r="D44" s="157" t="s">
        <v>111</v>
      </c>
      <c r="E44" s="164" t="s">
        <v>34</v>
      </c>
      <c r="F44" s="164" t="s">
        <v>70</v>
      </c>
      <c r="G44" s="164" t="s">
        <v>71</v>
      </c>
      <c r="H44" s="158" t="s">
        <v>58</v>
      </c>
      <c r="I44" s="160" t="s">
        <v>301</v>
      </c>
      <c r="J44" s="162">
        <v>121</v>
      </c>
    </row>
    <row r="45" spans="2:10" ht="33.75" customHeight="1">
      <c r="B45" s="163">
        <v>10399</v>
      </c>
      <c r="C45" s="166">
        <v>35228822</v>
      </c>
      <c r="D45" s="165" t="s">
        <v>299</v>
      </c>
      <c r="E45" s="164" t="s">
        <v>34</v>
      </c>
      <c r="F45" s="164" t="s">
        <v>70</v>
      </c>
      <c r="G45" s="164" t="s">
        <v>71</v>
      </c>
      <c r="H45" s="164" t="s">
        <v>62</v>
      </c>
      <c r="I45" s="160" t="s">
        <v>302</v>
      </c>
      <c r="J45" s="162">
        <v>1763</v>
      </c>
    </row>
    <row r="46" spans="2:10" ht="33.75" customHeight="1">
      <c r="B46" s="163">
        <v>10371</v>
      </c>
      <c r="C46" s="166">
        <v>108487113</v>
      </c>
      <c r="D46" s="157" t="s">
        <v>303</v>
      </c>
      <c r="E46" s="164" t="s">
        <v>247</v>
      </c>
      <c r="F46" s="164" t="s">
        <v>37</v>
      </c>
      <c r="G46" s="164" t="s">
        <v>255</v>
      </c>
      <c r="H46" s="158" t="s">
        <v>61</v>
      </c>
      <c r="I46" s="160" t="s">
        <v>304</v>
      </c>
      <c r="J46" s="162">
        <v>5250</v>
      </c>
    </row>
    <row r="47" spans="2:10" ht="33.75" customHeight="1">
      <c r="B47" s="163">
        <v>10522</v>
      </c>
      <c r="C47" s="166">
        <v>78128021</v>
      </c>
      <c r="D47" s="165" t="s">
        <v>305</v>
      </c>
      <c r="E47" s="164" t="s">
        <v>56</v>
      </c>
      <c r="F47" s="164" t="s">
        <v>76</v>
      </c>
      <c r="G47" s="164" t="s">
        <v>296</v>
      </c>
      <c r="H47" s="164" t="s">
        <v>90</v>
      </c>
      <c r="I47" s="160" t="s">
        <v>306</v>
      </c>
      <c r="J47" s="167">
        <v>1363</v>
      </c>
    </row>
    <row r="48" spans="2:10" ht="33.75" customHeight="1">
      <c r="B48" s="163">
        <v>10524</v>
      </c>
      <c r="C48" s="166">
        <v>86895559</v>
      </c>
      <c r="D48" s="165" t="s">
        <v>307</v>
      </c>
      <c r="E48" s="164" t="s">
        <v>56</v>
      </c>
      <c r="F48" s="164" t="s">
        <v>76</v>
      </c>
      <c r="G48" s="164" t="s">
        <v>296</v>
      </c>
      <c r="H48" s="164" t="s">
        <v>35</v>
      </c>
      <c r="I48" s="160" t="s">
        <v>308</v>
      </c>
      <c r="J48" s="167">
        <v>1277</v>
      </c>
    </row>
    <row r="49" spans="2:10" ht="33.75" customHeight="1">
      <c r="B49" s="163">
        <v>10403</v>
      </c>
      <c r="C49" s="166">
        <v>31384587</v>
      </c>
      <c r="D49" s="165" t="s">
        <v>97</v>
      </c>
      <c r="E49" s="158" t="s">
        <v>252</v>
      </c>
      <c r="F49" s="164" t="s">
        <v>42</v>
      </c>
      <c r="G49" s="164" t="s">
        <v>43</v>
      </c>
      <c r="H49" s="164" t="s">
        <v>61</v>
      </c>
      <c r="I49" s="160" t="s">
        <v>309</v>
      </c>
      <c r="J49" s="167">
        <v>5250</v>
      </c>
    </row>
    <row r="50" spans="2:10" ht="33.75" customHeight="1">
      <c r="B50" s="163">
        <v>9279</v>
      </c>
      <c r="C50" s="166">
        <v>92886035</v>
      </c>
      <c r="D50" s="165" t="s">
        <v>310</v>
      </c>
      <c r="E50" s="164" t="s">
        <v>56</v>
      </c>
      <c r="F50" s="164" t="s">
        <v>35</v>
      </c>
      <c r="G50" s="164" t="s">
        <v>311</v>
      </c>
      <c r="H50" s="164" t="s">
        <v>312</v>
      </c>
      <c r="I50" s="160" t="s">
        <v>313</v>
      </c>
      <c r="J50" s="167">
        <v>173</v>
      </c>
    </row>
    <row r="51" spans="2:10" ht="33.75" customHeight="1">
      <c r="B51" s="163">
        <v>10343</v>
      </c>
      <c r="C51" s="166">
        <v>12686654</v>
      </c>
      <c r="D51" s="165" t="s">
        <v>314</v>
      </c>
      <c r="E51" s="164" t="s">
        <v>34</v>
      </c>
      <c r="F51" s="164" t="s">
        <v>70</v>
      </c>
      <c r="G51" s="164" t="s">
        <v>71</v>
      </c>
      <c r="H51" s="164" t="s">
        <v>50</v>
      </c>
      <c r="I51" s="160" t="s">
        <v>315</v>
      </c>
      <c r="J51" s="167">
        <v>120</v>
      </c>
    </row>
    <row r="52" spans="2:10" ht="33.75" customHeight="1">
      <c r="B52" s="163">
        <v>10335</v>
      </c>
      <c r="C52" s="166">
        <v>16387600</v>
      </c>
      <c r="D52" s="165" t="s">
        <v>51</v>
      </c>
      <c r="E52" s="164" t="s">
        <v>34</v>
      </c>
      <c r="F52" s="164" t="s">
        <v>70</v>
      </c>
      <c r="G52" s="164" t="s">
        <v>71</v>
      </c>
      <c r="H52" s="164" t="s">
        <v>50</v>
      </c>
      <c r="I52" s="160" t="s">
        <v>316</v>
      </c>
      <c r="J52" s="167">
        <v>132</v>
      </c>
    </row>
    <row r="53" spans="2:10" ht="33.75" customHeight="1">
      <c r="B53" s="163">
        <v>10336</v>
      </c>
      <c r="C53" s="166">
        <v>68339348</v>
      </c>
      <c r="D53" s="165" t="s">
        <v>52</v>
      </c>
      <c r="E53" s="164" t="s">
        <v>34</v>
      </c>
      <c r="F53" s="164" t="s">
        <v>70</v>
      </c>
      <c r="G53" s="164" t="s">
        <v>71</v>
      </c>
      <c r="H53" s="164" t="s">
        <v>68</v>
      </c>
      <c r="I53" s="160" t="s">
        <v>317</v>
      </c>
      <c r="J53" s="167">
        <v>42</v>
      </c>
    </row>
    <row r="54" spans="2:10" ht="33.75" customHeight="1">
      <c r="B54" s="163">
        <v>10303</v>
      </c>
      <c r="C54" s="166">
        <v>68339348</v>
      </c>
      <c r="D54" s="165" t="s">
        <v>52</v>
      </c>
      <c r="E54" s="164" t="s">
        <v>34</v>
      </c>
      <c r="F54" s="164" t="s">
        <v>70</v>
      </c>
      <c r="G54" s="164" t="s">
        <v>71</v>
      </c>
      <c r="H54" s="164" t="s">
        <v>35</v>
      </c>
      <c r="I54" s="160" t="s">
        <v>317</v>
      </c>
      <c r="J54" s="167">
        <v>99</v>
      </c>
    </row>
    <row r="55" spans="2:10" ht="33.75" customHeight="1">
      <c r="B55" s="163">
        <v>10316</v>
      </c>
      <c r="C55" s="166">
        <v>33264678</v>
      </c>
      <c r="D55" s="165" t="s">
        <v>318</v>
      </c>
      <c r="E55" s="158" t="s">
        <v>252</v>
      </c>
      <c r="F55" s="164" t="s">
        <v>42</v>
      </c>
      <c r="G55" s="164" t="s">
        <v>43</v>
      </c>
      <c r="H55" s="164" t="s">
        <v>68</v>
      </c>
      <c r="I55" s="160" t="s">
        <v>319</v>
      </c>
      <c r="J55" s="167">
        <v>210</v>
      </c>
    </row>
    <row r="56" spans="2:10" ht="33.75" customHeight="1">
      <c r="B56" s="163">
        <v>10528</v>
      </c>
      <c r="C56" s="166">
        <v>56838638</v>
      </c>
      <c r="D56" s="165" t="s">
        <v>320</v>
      </c>
      <c r="E56" s="164" t="s">
        <v>321</v>
      </c>
      <c r="F56" s="164" t="s">
        <v>76</v>
      </c>
      <c r="G56" s="164" t="s">
        <v>322</v>
      </c>
      <c r="H56" s="164" t="s">
        <v>35</v>
      </c>
      <c r="I56" s="160" t="s">
        <v>323</v>
      </c>
      <c r="J56" s="167">
        <v>1397</v>
      </c>
    </row>
    <row r="57" spans="2:10" ht="33.75" customHeight="1">
      <c r="B57" s="163">
        <v>10525</v>
      </c>
      <c r="C57" s="166">
        <v>90963245</v>
      </c>
      <c r="D57" s="165" t="s">
        <v>324</v>
      </c>
      <c r="E57" s="164" t="s">
        <v>49</v>
      </c>
      <c r="F57" s="164" t="s">
        <v>76</v>
      </c>
      <c r="G57" s="164" t="s">
        <v>296</v>
      </c>
      <c r="H57" s="164" t="s">
        <v>35</v>
      </c>
      <c r="I57" s="160" t="s">
        <v>325</v>
      </c>
      <c r="J57" s="167">
        <v>1264</v>
      </c>
    </row>
    <row r="64" spans="2:10" ht="15.75" thickBot="1"/>
    <row r="65" spans="2:10" ht="29.25" customHeight="1" thickBot="1">
      <c r="B65" s="140" t="s">
        <v>25</v>
      </c>
      <c r="C65" s="141" t="s">
        <v>26</v>
      </c>
      <c r="D65" s="142" t="s">
        <v>27</v>
      </c>
      <c r="E65" s="142" t="s">
        <v>28</v>
      </c>
      <c r="F65" s="142" t="s">
        <v>29</v>
      </c>
      <c r="G65" s="142" t="s">
        <v>30</v>
      </c>
      <c r="H65" s="143" t="s">
        <v>31</v>
      </c>
      <c r="I65" s="144" t="s">
        <v>32</v>
      </c>
      <c r="J65" s="145" t="s">
        <v>33</v>
      </c>
    </row>
    <row r="66" spans="2:10" ht="33.75" customHeight="1">
      <c r="B66" s="168">
        <v>10469</v>
      </c>
      <c r="C66" s="169">
        <v>74341251</v>
      </c>
      <c r="D66" s="170" t="s">
        <v>326</v>
      </c>
      <c r="E66" s="171" t="s">
        <v>327</v>
      </c>
      <c r="F66" s="171" t="s">
        <v>328</v>
      </c>
      <c r="G66" s="171" t="s">
        <v>329</v>
      </c>
      <c r="H66" s="171" t="s">
        <v>61</v>
      </c>
      <c r="I66" s="172" t="s">
        <v>330</v>
      </c>
      <c r="J66" s="173">
        <v>6173.5</v>
      </c>
    </row>
    <row r="67" spans="2:10" ht="33.75" customHeight="1">
      <c r="B67" s="174">
        <v>10595</v>
      </c>
      <c r="C67" s="166">
        <v>207117055</v>
      </c>
      <c r="D67" s="165" t="s">
        <v>261</v>
      </c>
      <c r="E67" s="164" t="s">
        <v>247</v>
      </c>
      <c r="F67" s="164" t="s">
        <v>37</v>
      </c>
      <c r="G67" s="164" t="s">
        <v>248</v>
      </c>
      <c r="H67" s="164" t="s">
        <v>50</v>
      </c>
      <c r="I67" s="160" t="s">
        <v>331</v>
      </c>
      <c r="J67" s="175">
        <v>210</v>
      </c>
    </row>
    <row r="68" spans="2:10" ht="33.75" customHeight="1">
      <c r="B68" s="174">
        <v>10225</v>
      </c>
      <c r="C68" s="166">
        <v>62431765</v>
      </c>
      <c r="D68" s="165" t="s">
        <v>118</v>
      </c>
      <c r="E68" s="164" t="s">
        <v>34</v>
      </c>
      <c r="F68" s="164" t="s">
        <v>70</v>
      </c>
      <c r="G68" s="164" t="s">
        <v>71</v>
      </c>
      <c r="H68" s="164" t="s">
        <v>47</v>
      </c>
      <c r="I68" s="160" t="s">
        <v>332</v>
      </c>
      <c r="J68" s="175">
        <v>618</v>
      </c>
    </row>
    <row r="69" spans="2:10" ht="33.75" customHeight="1">
      <c r="B69" s="174">
        <v>10262</v>
      </c>
      <c r="C69" s="166">
        <v>72387416</v>
      </c>
      <c r="D69" s="165" t="s">
        <v>284</v>
      </c>
      <c r="E69" s="158" t="s">
        <v>252</v>
      </c>
      <c r="F69" s="164" t="s">
        <v>42</v>
      </c>
      <c r="G69" s="164" t="s">
        <v>43</v>
      </c>
      <c r="H69" s="164" t="s">
        <v>62</v>
      </c>
      <c r="I69" s="160" t="s">
        <v>333</v>
      </c>
      <c r="J69" s="175">
        <v>5240</v>
      </c>
    </row>
    <row r="70" spans="2:10" ht="33.75" customHeight="1">
      <c r="B70" s="174">
        <v>10567</v>
      </c>
      <c r="C70" s="166">
        <v>102992010</v>
      </c>
      <c r="D70" s="165" t="s">
        <v>334</v>
      </c>
      <c r="E70" s="164" t="s">
        <v>56</v>
      </c>
      <c r="F70" s="164" t="s">
        <v>76</v>
      </c>
      <c r="G70" s="164" t="s">
        <v>296</v>
      </c>
      <c r="H70" s="164" t="s">
        <v>90</v>
      </c>
      <c r="I70" s="160" t="s">
        <v>335</v>
      </c>
      <c r="J70" s="175">
        <v>1031</v>
      </c>
    </row>
    <row r="71" spans="2:10" ht="33.75" customHeight="1">
      <c r="B71" s="174">
        <v>10372</v>
      </c>
      <c r="C71" s="166">
        <v>78128021</v>
      </c>
      <c r="D71" s="165" t="s">
        <v>305</v>
      </c>
      <c r="E71" s="164" t="s">
        <v>56</v>
      </c>
      <c r="F71" s="164" t="s">
        <v>76</v>
      </c>
      <c r="G71" s="164" t="s">
        <v>296</v>
      </c>
      <c r="H71" s="164" t="s">
        <v>112</v>
      </c>
      <c r="I71" s="160" t="s">
        <v>336</v>
      </c>
      <c r="J71" s="175">
        <v>2310</v>
      </c>
    </row>
    <row r="72" spans="2:10" ht="33.75" customHeight="1">
      <c r="B72" s="174">
        <v>10374</v>
      </c>
      <c r="C72" s="166">
        <v>109181069</v>
      </c>
      <c r="D72" s="165" t="s">
        <v>89</v>
      </c>
      <c r="E72" s="164" t="s">
        <v>321</v>
      </c>
      <c r="F72" s="164" t="s">
        <v>76</v>
      </c>
      <c r="G72" s="164" t="s">
        <v>296</v>
      </c>
      <c r="H72" s="164" t="s">
        <v>112</v>
      </c>
      <c r="I72" s="160" t="s">
        <v>337</v>
      </c>
      <c r="J72" s="175">
        <v>2310</v>
      </c>
    </row>
    <row r="73" spans="2:10" ht="33.75" customHeight="1">
      <c r="B73" s="174">
        <v>10388</v>
      </c>
      <c r="C73" s="166">
        <v>12895318</v>
      </c>
      <c r="D73" s="165" t="s">
        <v>338</v>
      </c>
      <c r="E73" s="164" t="s">
        <v>339</v>
      </c>
      <c r="F73" s="164" t="s">
        <v>76</v>
      </c>
      <c r="G73" s="164" t="s">
        <v>340</v>
      </c>
      <c r="H73" s="164" t="s">
        <v>341</v>
      </c>
      <c r="I73" s="160" t="s">
        <v>342</v>
      </c>
      <c r="J73" s="175">
        <v>1884</v>
      </c>
    </row>
    <row r="74" spans="2:10" ht="33.75" customHeight="1">
      <c r="B74" s="174">
        <v>10490</v>
      </c>
      <c r="C74" s="166">
        <v>8196419</v>
      </c>
      <c r="D74" s="165" t="s">
        <v>343</v>
      </c>
      <c r="E74" s="164" t="s">
        <v>344</v>
      </c>
      <c r="F74" s="164" t="s">
        <v>76</v>
      </c>
      <c r="G74" s="164" t="s">
        <v>340</v>
      </c>
      <c r="H74" s="164" t="s">
        <v>345</v>
      </c>
      <c r="I74" s="160" t="s">
        <v>346</v>
      </c>
      <c r="J74" s="175">
        <v>1466</v>
      </c>
    </row>
    <row r="75" spans="2:10" ht="33.75" customHeight="1">
      <c r="B75" s="174">
        <v>10480</v>
      </c>
      <c r="C75" s="166">
        <v>104896469</v>
      </c>
      <c r="D75" s="165" t="s">
        <v>347</v>
      </c>
      <c r="E75" s="164" t="s">
        <v>49</v>
      </c>
      <c r="F75" s="164" t="s">
        <v>76</v>
      </c>
      <c r="G75" s="164" t="s">
        <v>296</v>
      </c>
      <c r="H75" s="164" t="s">
        <v>348</v>
      </c>
      <c r="I75" s="176" t="s">
        <v>349</v>
      </c>
      <c r="J75" s="175">
        <v>1647</v>
      </c>
    </row>
    <row r="76" spans="2:10" ht="33.75" customHeight="1">
      <c r="B76" s="174">
        <v>10486</v>
      </c>
      <c r="C76" s="166">
        <v>59452234</v>
      </c>
      <c r="D76" s="165" t="s">
        <v>350</v>
      </c>
      <c r="E76" s="164" t="s">
        <v>49</v>
      </c>
      <c r="F76" s="164" t="s">
        <v>76</v>
      </c>
      <c r="G76" s="164" t="s">
        <v>296</v>
      </c>
      <c r="H76" s="164" t="s">
        <v>348</v>
      </c>
      <c r="I76" s="176" t="s">
        <v>351</v>
      </c>
      <c r="J76" s="175">
        <v>1351.8</v>
      </c>
    </row>
    <row r="77" spans="2:10" ht="33.75" customHeight="1">
      <c r="B77" s="174">
        <v>10487</v>
      </c>
      <c r="C77" s="166">
        <v>78650717</v>
      </c>
      <c r="D77" s="165" t="s">
        <v>352</v>
      </c>
      <c r="E77" s="164" t="s">
        <v>49</v>
      </c>
      <c r="F77" s="164" t="s">
        <v>76</v>
      </c>
      <c r="G77" s="164" t="s">
        <v>296</v>
      </c>
      <c r="H77" s="164" t="s">
        <v>65</v>
      </c>
      <c r="I77" s="176" t="s">
        <v>353</v>
      </c>
      <c r="J77" s="177">
        <v>1898</v>
      </c>
    </row>
    <row r="78" spans="2:10" ht="33.75" customHeight="1">
      <c r="B78" s="174">
        <v>10389</v>
      </c>
      <c r="C78" s="166">
        <v>67956874</v>
      </c>
      <c r="D78" s="165" t="s">
        <v>354</v>
      </c>
      <c r="E78" s="164" t="s">
        <v>56</v>
      </c>
      <c r="F78" s="164" t="s">
        <v>76</v>
      </c>
      <c r="G78" s="164" t="s">
        <v>296</v>
      </c>
      <c r="H78" s="164" t="s">
        <v>61</v>
      </c>
      <c r="I78" s="176" t="s">
        <v>355</v>
      </c>
      <c r="J78" s="177">
        <v>1879</v>
      </c>
    </row>
    <row r="79" spans="2:10" ht="33.75" customHeight="1">
      <c r="B79" s="174">
        <v>10542</v>
      </c>
      <c r="C79" s="166">
        <v>109181069</v>
      </c>
      <c r="D79" s="165" t="s">
        <v>89</v>
      </c>
      <c r="E79" s="164" t="s">
        <v>321</v>
      </c>
      <c r="F79" s="164" t="s">
        <v>76</v>
      </c>
      <c r="G79" s="164" t="s">
        <v>296</v>
      </c>
      <c r="H79" s="164" t="s">
        <v>61</v>
      </c>
      <c r="I79" s="160" t="s">
        <v>356</v>
      </c>
      <c r="J79" s="177">
        <v>1890</v>
      </c>
    </row>
    <row r="80" spans="2:10" ht="33.75" customHeight="1">
      <c r="B80" s="174">
        <v>10390</v>
      </c>
      <c r="C80" s="166">
        <v>106877046</v>
      </c>
      <c r="D80" s="165" t="s">
        <v>357</v>
      </c>
      <c r="E80" s="164" t="s">
        <v>321</v>
      </c>
      <c r="F80" s="164" t="s">
        <v>76</v>
      </c>
      <c r="G80" s="164" t="s">
        <v>296</v>
      </c>
      <c r="H80" s="164" t="s">
        <v>61</v>
      </c>
      <c r="I80" s="160" t="s">
        <v>358</v>
      </c>
      <c r="J80" s="175">
        <v>1759</v>
      </c>
    </row>
    <row r="81" spans="2:10" ht="33.75" customHeight="1">
      <c r="B81" s="174">
        <v>10484</v>
      </c>
      <c r="C81" s="166">
        <v>82436487</v>
      </c>
      <c r="D81" s="165" t="s">
        <v>359</v>
      </c>
      <c r="E81" s="164" t="s">
        <v>49</v>
      </c>
      <c r="F81" s="164" t="s">
        <v>76</v>
      </c>
      <c r="G81" s="164" t="s">
        <v>296</v>
      </c>
      <c r="H81" s="164" t="s">
        <v>62</v>
      </c>
      <c r="I81" s="176" t="s">
        <v>360</v>
      </c>
      <c r="J81" s="175">
        <v>2064</v>
      </c>
    </row>
    <row r="82" spans="2:10" ht="33.75" customHeight="1">
      <c r="B82" s="174">
        <v>10373</v>
      </c>
      <c r="C82" s="166">
        <v>301706859</v>
      </c>
      <c r="D82" s="165" t="s">
        <v>361</v>
      </c>
      <c r="E82" s="164" t="s">
        <v>49</v>
      </c>
      <c r="F82" s="164" t="s">
        <v>76</v>
      </c>
      <c r="G82" s="164" t="s">
        <v>296</v>
      </c>
      <c r="H82" s="164" t="s">
        <v>112</v>
      </c>
      <c r="I82" s="160" t="s">
        <v>362</v>
      </c>
      <c r="J82" s="175">
        <v>2310</v>
      </c>
    </row>
    <row r="83" spans="2:10" ht="33.75" customHeight="1">
      <c r="B83" s="174">
        <v>10489</v>
      </c>
      <c r="C83" s="166">
        <v>68557132</v>
      </c>
      <c r="D83" s="165" t="s">
        <v>363</v>
      </c>
      <c r="E83" s="164" t="s">
        <v>56</v>
      </c>
      <c r="F83" s="164" t="s">
        <v>76</v>
      </c>
      <c r="G83" s="164" t="s">
        <v>296</v>
      </c>
      <c r="H83" s="164" t="s">
        <v>348</v>
      </c>
      <c r="I83" s="176" t="s">
        <v>364</v>
      </c>
      <c r="J83" s="175">
        <v>1353.4</v>
      </c>
    </row>
    <row r="84" spans="2:10" ht="33.75" customHeight="1">
      <c r="B84" s="174">
        <v>10378</v>
      </c>
      <c r="C84" s="166">
        <v>29669812</v>
      </c>
      <c r="D84" s="165" t="s">
        <v>365</v>
      </c>
      <c r="E84" s="164" t="s">
        <v>56</v>
      </c>
      <c r="F84" s="164" t="s">
        <v>76</v>
      </c>
      <c r="G84" s="164" t="s">
        <v>366</v>
      </c>
      <c r="H84" s="164" t="s">
        <v>262</v>
      </c>
      <c r="I84" s="160" t="s">
        <v>367</v>
      </c>
      <c r="J84" s="175">
        <v>598</v>
      </c>
    </row>
    <row r="85" spans="2:10" ht="33.75" customHeight="1" thickBot="1">
      <c r="B85" s="178">
        <v>10297</v>
      </c>
      <c r="C85" s="179">
        <v>78128021</v>
      </c>
      <c r="D85" s="180" t="s">
        <v>305</v>
      </c>
      <c r="E85" s="181" t="s">
        <v>56</v>
      </c>
      <c r="F85" s="181" t="s">
        <v>76</v>
      </c>
      <c r="G85" s="181" t="s">
        <v>296</v>
      </c>
      <c r="H85" s="181" t="s">
        <v>50</v>
      </c>
      <c r="I85" s="182" t="s">
        <v>368</v>
      </c>
      <c r="J85" s="183">
        <v>137</v>
      </c>
    </row>
    <row r="92" spans="2:10" ht="15.75" thickBot="1"/>
    <row r="93" spans="2:10" ht="29.25" customHeight="1" thickBot="1">
      <c r="B93" s="140" t="s">
        <v>25</v>
      </c>
      <c r="C93" s="141" t="s">
        <v>26</v>
      </c>
      <c r="D93" s="142" t="s">
        <v>27</v>
      </c>
      <c r="E93" s="142" t="s">
        <v>28</v>
      </c>
      <c r="F93" s="142" t="s">
        <v>29</v>
      </c>
      <c r="G93" s="142" t="s">
        <v>30</v>
      </c>
      <c r="H93" s="143" t="s">
        <v>31</v>
      </c>
      <c r="I93" s="144" t="s">
        <v>32</v>
      </c>
      <c r="J93" s="145" t="s">
        <v>33</v>
      </c>
    </row>
    <row r="94" spans="2:10" ht="33.75" customHeight="1">
      <c r="B94" s="168">
        <v>10295</v>
      </c>
      <c r="C94" s="169">
        <v>301706859</v>
      </c>
      <c r="D94" s="170" t="s">
        <v>369</v>
      </c>
      <c r="E94" s="171" t="s">
        <v>49</v>
      </c>
      <c r="F94" s="171" t="s">
        <v>76</v>
      </c>
      <c r="G94" s="171" t="s">
        <v>296</v>
      </c>
      <c r="H94" s="171" t="s">
        <v>50</v>
      </c>
      <c r="I94" s="184" t="s">
        <v>370</v>
      </c>
      <c r="J94" s="173">
        <v>73</v>
      </c>
    </row>
    <row r="95" spans="2:10" ht="33.75" customHeight="1">
      <c r="B95" s="174">
        <v>10292</v>
      </c>
      <c r="C95" s="166">
        <v>86895559</v>
      </c>
      <c r="D95" s="165" t="s">
        <v>307</v>
      </c>
      <c r="E95" s="158" t="s">
        <v>56</v>
      </c>
      <c r="F95" s="158" t="s">
        <v>76</v>
      </c>
      <c r="G95" s="158" t="s">
        <v>366</v>
      </c>
      <c r="H95" s="158" t="s">
        <v>100</v>
      </c>
      <c r="I95" s="160" t="s">
        <v>371</v>
      </c>
      <c r="J95" s="175">
        <v>98</v>
      </c>
    </row>
    <row r="96" spans="2:10" ht="33.75" customHeight="1">
      <c r="B96" s="174">
        <v>10291</v>
      </c>
      <c r="C96" s="166">
        <v>8547661</v>
      </c>
      <c r="D96" s="165" t="s">
        <v>372</v>
      </c>
      <c r="E96" s="164" t="s">
        <v>49</v>
      </c>
      <c r="F96" s="164" t="s">
        <v>76</v>
      </c>
      <c r="G96" s="164" t="s">
        <v>296</v>
      </c>
      <c r="H96" s="164" t="s">
        <v>100</v>
      </c>
      <c r="I96" s="160" t="s">
        <v>373</v>
      </c>
      <c r="J96" s="175">
        <v>112</v>
      </c>
    </row>
    <row r="97" spans="2:10" ht="33.75" customHeight="1">
      <c r="B97" s="174">
        <v>10290</v>
      </c>
      <c r="C97" s="166">
        <v>56838638</v>
      </c>
      <c r="D97" s="165" t="s">
        <v>374</v>
      </c>
      <c r="E97" s="164" t="s">
        <v>321</v>
      </c>
      <c r="F97" s="164" t="s">
        <v>76</v>
      </c>
      <c r="G97" s="164" t="s">
        <v>296</v>
      </c>
      <c r="H97" s="164" t="s">
        <v>100</v>
      </c>
      <c r="I97" s="160" t="s">
        <v>375</v>
      </c>
      <c r="J97" s="175">
        <v>91</v>
      </c>
    </row>
    <row r="98" spans="2:10" ht="33.75" customHeight="1">
      <c r="B98" s="174">
        <v>10294</v>
      </c>
      <c r="C98" s="166">
        <v>109181069</v>
      </c>
      <c r="D98" s="165" t="s">
        <v>89</v>
      </c>
      <c r="E98" s="164" t="s">
        <v>321</v>
      </c>
      <c r="F98" s="164" t="s">
        <v>76</v>
      </c>
      <c r="G98" s="164" t="s">
        <v>296</v>
      </c>
      <c r="H98" s="164" t="s">
        <v>50</v>
      </c>
      <c r="I98" s="160" t="s">
        <v>376</v>
      </c>
      <c r="J98" s="175">
        <v>120</v>
      </c>
    </row>
    <row r="99" spans="2:10" ht="33.75" customHeight="1">
      <c r="B99" s="174">
        <v>10380</v>
      </c>
      <c r="C99" s="166">
        <v>90963245</v>
      </c>
      <c r="D99" s="165" t="s">
        <v>324</v>
      </c>
      <c r="E99" s="164" t="s">
        <v>49</v>
      </c>
      <c r="F99" s="164" t="s">
        <v>76</v>
      </c>
      <c r="G99" s="164" t="s">
        <v>296</v>
      </c>
      <c r="H99" s="164" t="s">
        <v>58</v>
      </c>
      <c r="I99" s="160" t="s">
        <v>377</v>
      </c>
      <c r="J99" s="175">
        <v>147</v>
      </c>
    </row>
    <row r="100" spans="2:10" ht="33.75" customHeight="1">
      <c r="B100" s="174">
        <v>10383</v>
      </c>
      <c r="C100" s="166">
        <v>79873758</v>
      </c>
      <c r="D100" s="165" t="s">
        <v>378</v>
      </c>
      <c r="E100" s="164" t="s">
        <v>49</v>
      </c>
      <c r="F100" s="164" t="s">
        <v>76</v>
      </c>
      <c r="G100" s="164" t="s">
        <v>296</v>
      </c>
      <c r="H100" s="164" t="s">
        <v>262</v>
      </c>
      <c r="I100" s="160" t="s">
        <v>379</v>
      </c>
      <c r="J100" s="175">
        <v>112.5</v>
      </c>
    </row>
    <row r="101" spans="2:10" ht="33.75" customHeight="1">
      <c r="B101" s="174">
        <v>10384</v>
      </c>
      <c r="C101" s="166">
        <v>90338022</v>
      </c>
      <c r="D101" s="165" t="s">
        <v>380</v>
      </c>
      <c r="E101" s="158" t="s">
        <v>56</v>
      </c>
      <c r="F101" s="158" t="s">
        <v>76</v>
      </c>
      <c r="G101" s="164" t="s">
        <v>296</v>
      </c>
      <c r="H101" s="164" t="s">
        <v>262</v>
      </c>
      <c r="I101" s="160" t="s">
        <v>373</v>
      </c>
      <c r="J101" s="175">
        <v>112.5</v>
      </c>
    </row>
    <row r="102" spans="2:10" ht="33.75" customHeight="1">
      <c r="B102" s="174">
        <v>10382</v>
      </c>
      <c r="C102" s="166">
        <v>86895559</v>
      </c>
      <c r="D102" s="165" t="s">
        <v>307</v>
      </c>
      <c r="E102" s="158" t="s">
        <v>56</v>
      </c>
      <c r="F102" s="158" t="s">
        <v>76</v>
      </c>
      <c r="G102" s="158" t="s">
        <v>366</v>
      </c>
      <c r="H102" s="158" t="s">
        <v>58</v>
      </c>
      <c r="I102" s="160" t="s">
        <v>381</v>
      </c>
      <c r="J102" s="175">
        <v>115</v>
      </c>
    </row>
    <row r="103" spans="2:10" ht="33.75" customHeight="1">
      <c r="B103" s="174">
        <v>10381</v>
      </c>
      <c r="C103" s="166">
        <v>56838638</v>
      </c>
      <c r="D103" s="165" t="s">
        <v>320</v>
      </c>
      <c r="E103" s="164" t="s">
        <v>321</v>
      </c>
      <c r="F103" s="164" t="s">
        <v>76</v>
      </c>
      <c r="G103" s="164" t="s">
        <v>322</v>
      </c>
      <c r="H103" s="164" t="s">
        <v>58</v>
      </c>
      <c r="I103" s="160" t="s">
        <v>382</v>
      </c>
      <c r="J103" s="175">
        <v>120</v>
      </c>
    </row>
    <row r="104" spans="2:10" ht="33.75" customHeight="1">
      <c r="B104" s="174">
        <v>10377</v>
      </c>
      <c r="C104" s="166">
        <v>79873758</v>
      </c>
      <c r="D104" s="165" t="s">
        <v>378</v>
      </c>
      <c r="E104" s="164" t="s">
        <v>49</v>
      </c>
      <c r="F104" s="164" t="s">
        <v>76</v>
      </c>
      <c r="G104" s="164" t="s">
        <v>296</v>
      </c>
      <c r="H104" s="164" t="s">
        <v>383</v>
      </c>
      <c r="I104" s="160" t="s">
        <v>384</v>
      </c>
      <c r="J104" s="175">
        <v>593</v>
      </c>
    </row>
    <row r="105" spans="2:10" ht="33.75" customHeight="1">
      <c r="B105" s="174">
        <v>10596</v>
      </c>
      <c r="C105" s="166">
        <v>207117055</v>
      </c>
      <c r="D105" s="165" t="s">
        <v>261</v>
      </c>
      <c r="E105" s="164" t="s">
        <v>247</v>
      </c>
      <c r="F105" s="164" t="s">
        <v>37</v>
      </c>
      <c r="G105" s="164" t="s">
        <v>248</v>
      </c>
      <c r="H105" s="164" t="s">
        <v>65</v>
      </c>
      <c r="I105" s="160" t="s">
        <v>331</v>
      </c>
      <c r="J105" s="175">
        <v>1890</v>
      </c>
    </row>
    <row r="106" spans="2:10" ht="33.75" customHeight="1">
      <c r="B106" s="174">
        <v>10725</v>
      </c>
      <c r="C106" s="166">
        <v>91865832</v>
      </c>
      <c r="D106" s="165" t="s">
        <v>277</v>
      </c>
      <c r="E106" s="164" t="s">
        <v>82</v>
      </c>
      <c r="F106" s="164" t="s">
        <v>83</v>
      </c>
      <c r="G106" s="164" t="s">
        <v>258</v>
      </c>
      <c r="H106" s="149" t="s">
        <v>385</v>
      </c>
      <c r="I106" s="160" t="s">
        <v>386</v>
      </c>
      <c r="J106" s="175">
        <v>1890</v>
      </c>
    </row>
    <row r="107" spans="2:10" ht="33.75" customHeight="1">
      <c r="B107" s="174">
        <v>10689</v>
      </c>
      <c r="C107" s="166">
        <v>47868104</v>
      </c>
      <c r="D107" s="165" t="s">
        <v>387</v>
      </c>
      <c r="E107" s="164" t="s">
        <v>49</v>
      </c>
      <c r="F107" s="164" t="s">
        <v>76</v>
      </c>
      <c r="G107" s="164" t="s">
        <v>296</v>
      </c>
      <c r="H107" s="164" t="s">
        <v>388</v>
      </c>
      <c r="I107" s="176" t="s">
        <v>389</v>
      </c>
      <c r="J107" s="175">
        <v>993</v>
      </c>
    </row>
    <row r="108" spans="2:10" ht="33.75" customHeight="1">
      <c r="B108" s="174">
        <v>10733</v>
      </c>
      <c r="C108" s="166">
        <v>111587875</v>
      </c>
      <c r="D108" s="165" t="s">
        <v>390</v>
      </c>
      <c r="E108" s="164" t="s">
        <v>49</v>
      </c>
      <c r="F108" s="164" t="s">
        <v>76</v>
      </c>
      <c r="G108" s="164" t="s">
        <v>296</v>
      </c>
      <c r="H108" s="164" t="s">
        <v>63</v>
      </c>
      <c r="I108" s="176" t="s">
        <v>391</v>
      </c>
      <c r="J108" s="175">
        <v>1026.5</v>
      </c>
    </row>
    <row r="109" spans="2:10" ht="33.75" customHeight="1">
      <c r="B109" s="174">
        <v>10582</v>
      </c>
      <c r="C109" s="166">
        <v>92110800</v>
      </c>
      <c r="D109" s="165" t="s">
        <v>392</v>
      </c>
      <c r="E109" s="158" t="s">
        <v>56</v>
      </c>
      <c r="F109" s="158" t="s">
        <v>76</v>
      </c>
      <c r="G109" s="158" t="s">
        <v>366</v>
      </c>
      <c r="H109" s="164" t="s">
        <v>63</v>
      </c>
      <c r="I109" s="176" t="s">
        <v>393</v>
      </c>
      <c r="J109" s="175">
        <v>863</v>
      </c>
    </row>
    <row r="110" spans="2:10" ht="33.75" customHeight="1">
      <c r="B110" s="174">
        <v>10570</v>
      </c>
      <c r="C110" s="166">
        <v>29669812</v>
      </c>
      <c r="D110" s="165" t="s">
        <v>365</v>
      </c>
      <c r="E110" s="164" t="s">
        <v>56</v>
      </c>
      <c r="F110" s="164" t="s">
        <v>76</v>
      </c>
      <c r="G110" s="164" t="s">
        <v>366</v>
      </c>
      <c r="H110" s="164" t="s">
        <v>46</v>
      </c>
      <c r="I110" s="160" t="s">
        <v>394</v>
      </c>
      <c r="J110" s="175">
        <v>135</v>
      </c>
    </row>
    <row r="111" spans="2:10" ht="33.75" customHeight="1">
      <c r="B111" s="174">
        <v>10497</v>
      </c>
      <c r="C111" s="166">
        <v>29669812</v>
      </c>
      <c r="D111" s="165" t="s">
        <v>365</v>
      </c>
      <c r="E111" s="164" t="s">
        <v>56</v>
      </c>
      <c r="F111" s="164" t="s">
        <v>76</v>
      </c>
      <c r="G111" s="164" t="s">
        <v>366</v>
      </c>
      <c r="H111" s="164" t="s">
        <v>35</v>
      </c>
      <c r="I111" s="160" t="s">
        <v>395</v>
      </c>
      <c r="J111" s="175">
        <v>52</v>
      </c>
    </row>
    <row r="112" spans="2:10" ht="33.75" customHeight="1">
      <c r="B112" s="174">
        <v>10519</v>
      </c>
      <c r="C112" s="166">
        <v>8547661</v>
      </c>
      <c r="D112" s="165" t="s">
        <v>372</v>
      </c>
      <c r="E112" s="164" t="s">
        <v>49</v>
      </c>
      <c r="F112" s="164" t="s">
        <v>76</v>
      </c>
      <c r="G112" s="164" t="s">
        <v>296</v>
      </c>
      <c r="H112" s="164" t="s">
        <v>46</v>
      </c>
      <c r="I112" s="160" t="s">
        <v>395</v>
      </c>
      <c r="J112" s="175">
        <v>109</v>
      </c>
    </row>
    <row r="113" spans="2:10" ht="33.75" customHeight="1">
      <c r="B113" s="174">
        <v>10568</v>
      </c>
      <c r="C113" s="166">
        <v>75379244</v>
      </c>
      <c r="D113" s="165" t="s">
        <v>396</v>
      </c>
      <c r="E113" s="164" t="s">
        <v>49</v>
      </c>
      <c r="F113" s="164" t="s">
        <v>76</v>
      </c>
      <c r="G113" s="164" t="s">
        <v>296</v>
      </c>
      <c r="H113" s="164" t="s">
        <v>46</v>
      </c>
      <c r="I113" s="160" t="s">
        <v>397</v>
      </c>
      <c r="J113" s="177">
        <v>1133</v>
      </c>
    </row>
    <row r="120" spans="2:10" ht="15.75" thickBot="1"/>
    <row r="121" spans="2:10" ht="29.25" customHeight="1" thickBot="1">
      <c r="B121" s="140" t="s">
        <v>25</v>
      </c>
      <c r="C121" s="141" t="s">
        <v>26</v>
      </c>
      <c r="D121" s="142" t="s">
        <v>27</v>
      </c>
      <c r="E121" s="142" t="s">
        <v>28</v>
      </c>
      <c r="F121" s="142" t="s">
        <v>29</v>
      </c>
      <c r="G121" s="142" t="s">
        <v>30</v>
      </c>
      <c r="H121" s="143" t="s">
        <v>31</v>
      </c>
      <c r="I121" s="144" t="s">
        <v>32</v>
      </c>
      <c r="J121" s="145" t="s">
        <v>33</v>
      </c>
    </row>
    <row r="122" spans="2:10" ht="33.75" customHeight="1">
      <c r="B122" s="168">
        <v>10491</v>
      </c>
      <c r="C122" s="169">
        <v>75379244</v>
      </c>
      <c r="D122" s="170" t="s">
        <v>396</v>
      </c>
      <c r="E122" s="171" t="s">
        <v>49</v>
      </c>
      <c r="F122" s="171" t="s">
        <v>76</v>
      </c>
      <c r="G122" s="171" t="s">
        <v>296</v>
      </c>
      <c r="H122" s="171" t="s">
        <v>90</v>
      </c>
      <c r="I122" s="172" t="s">
        <v>398</v>
      </c>
      <c r="J122" s="173">
        <v>172.5</v>
      </c>
    </row>
    <row r="123" spans="2:10" ht="33.75" customHeight="1">
      <c r="B123" s="174">
        <v>10492</v>
      </c>
      <c r="C123" s="166">
        <v>102992010</v>
      </c>
      <c r="D123" s="165" t="s">
        <v>334</v>
      </c>
      <c r="E123" s="164" t="s">
        <v>56</v>
      </c>
      <c r="F123" s="164" t="s">
        <v>76</v>
      </c>
      <c r="G123" s="164" t="s">
        <v>296</v>
      </c>
      <c r="H123" s="164" t="s">
        <v>90</v>
      </c>
      <c r="I123" s="160" t="s">
        <v>399</v>
      </c>
      <c r="J123" s="175">
        <v>121.5</v>
      </c>
    </row>
    <row r="124" spans="2:10" ht="33.75" customHeight="1">
      <c r="B124" s="174">
        <v>10387</v>
      </c>
      <c r="C124" s="166">
        <v>29669812</v>
      </c>
      <c r="D124" s="165" t="s">
        <v>365</v>
      </c>
      <c r="E124" s="164" t="s">
        <v>56</v>
      </c>
      <c r="F124" s="164" t="s">
        <v>76</v>
      </c>
      <c r="G124" s="164" t="s">
        <v>366</v>
      </c>
      <c r="H124" s="164" t="s">
        <v>35</v>
      </c>
      <c r="I124" s="160" t="s">
        <v>400</v>
      </c>
      <c r="J124" s="175">
        <v>91</v>
      </c>
    </row>
    <row r="125" spans="2:10" ht="33.75" customHeight="1">
      <c r="B125" s="174">
        <v>10385</v>
      </c>
      <c r="C125" s="166">
        <v>92048404</v>
      </c>
      <c r="D125" s="165" t="s">
        <v>103</v>
      </c>
      <c r="E125" s="164" t="s">
        <v>56</v>
      </c>
      <c r="F125" s="164" t="s">
        <v>76</v>
      </c>
      <c r="G125" s="164" t="s">
        <v>366</v>
      </c>
      <c r="H125" s="164" t="s">
        <v>401</v>
      </c>
      <c r="I125" s="160" t="s">
        <v>402</v>
      </c>
      <c r="J125" s="175">
        <v>164</v>
      </c>
    </row>
    <row r="126" spans="2:10" ht="33.75" customHeight="1">
      <c r="B126" s="174">
        <v>10740</v>
      </c>
      <c r="C126" s="166">
        <v>90122674</v>
      </c>
      <c r="D126" s="165" t="s">
        <v>403</v>
      </c>
      <c r="E126" s="164" t="s">
        <v>56</v>
      </c>
      <c r="F126" s="164" t="s">
        <v>76</v>
      </c>
      <c r="G126" s="164" t="s">
        <v>296</v>
      </c>
      <c r="H126" s="164" t="s">
        <v>63</v>
      </c>
      <c r="I126" s="160" t="s">
        <v>404</v>
      </c>
      <c r="J126" s="175">
        <v>1011.4</v>
      </c>
    </row>
    <row r="127" spans="2:10" ht="33.75" customHeight="1">
      <c r="B127" s="174">
        <v>10736</v>
      </c>
      <c r="C127" s="166">
        <v>22506012</v>
      </c>
      <c r="D127" s="165" t="s">
        <v>405</v>
      </c>
      <c r="E127" s="164" t="s">
        <v>56</v>
      </c>
      <c r="F127" s="164" t="s">
        <v>76</v>
      </c>
      <c r="G127" s="164" t="s">
        <v>296</v>
      </c>
      <c r="H127" s="164" t="s">
        <v>112</v>
      </c>
      <c r="I127" s="160" t="s">
        <v>406</v>
      </c>
      <c r="J127" s="175">
        <v>852.5</v>
      </c>
    </row>
    <row r="128" spans="2:10" ht="33.75" customHeight="1">
      <c r="B128" s="174">
        <v>10692</v>
      </c>
      <c r="C128" s="166">
        <v>90963245</v>
      </c>
      <c r="D128" s="165" t="s">
        <v>324</v>
      </c>
      <c r="E128" s="164" t="s">
        <v>49</v>
      </c>
      <c r="F128" s="164" t="s">
        <v>76</v>
      </c>
      <c r="G128" s="164" t="s">
        <v>296</v>
      </c>
      <c r="H128" s="164" t="s">
        <v>48</v>
      </c>
      <c r="I128" s="160" t="s">
        <v>407</v>
      </c>
      <c r="J128" s="175">
        <v>1470</v>
      </c>
    </row>
    <row r="129" spans="2:10" ht="33.75" customHeight="1">
      <c r="B129" s="174">
        <v>10694</v>
      </c>
      <c r="C129" s="166">
        <v>92744060</v>
      </c>
      <c r="D129" s="165" t="s">
        <v>408</v>
      </c>
      <c r="E129" s="164" t="s">
        <v>49</v>
      </c>
      <c r="F129" s="164" t="s">
        <v>76</v>
      </c>
      <c r="G129" s="164" t="s">
        <v>296</v>
      </c>
      <c r="H129" s="164" t="s">
        <v>409</v>
      </c>
      <c r="I129" s="160" t="s">
        <v>410</v>
      </c>
      <c r="J129" s="175">
        <v>1449.99</v>
      </c>
    </row>
    <row r="130" spans="2:10" ht="33.75" customHeight="1">
      <c r="B130" s="174">
        <v>10744</v>
      </c>
      <c r="C130" s="166">
        <v>92268021</v>
      </c>
      <c r="D130" s="165" t="s">
        <v>411</v>
      </c>
      <c r="E130" s="164" t="s">
        <v>56</v>
      </c>
      <c r="F130" s="164" t="s">
        <v>76</v>
      </c>
      <c r="G130" s="164" t="s">
        <v>296</v>
      </c>
      <c r="H130" s="164" t="s">
        <v>112</v>
      </c>
      <c r="I130" s="160" t="s">
        <v>412</v>
      </c>
      <c r="J130" s="175">
        <v>1452</v>
      </c>
    </row>
    <row r="131" spans="2:10" ht="33.75" customHeight="1">
      <c r="B131" s="174">
        <v>10683</v>
      </c>
      <c r="C131" s="166">
        <v>56838638</v>
      </c>
      <c r="D131" s="165" t="s">
        <v>320</v>
      </c>
      <c r="E131" s="164" t="s">
        <v>321</v>
      </c>
      <c r="F131" s="164" t="s">
        <v>76</v>
      </c>
      <c r="G131" s="164" t="s">
        <v>322</v>
      </c>
      <c r="H131" s="164" t="s">
        <v>413</v>
      </c>
      <c r="I131" s="160" t="s">
        <v>407</v>
      </c>
      <c r="J131" s="175">
        <v>1470</v>
      </c>
    </row>
    <row r="132" spans="2:10" ht="33.75" customHeight="1">
      <c r="B132" s="174">
        <v>10757</v>
      </c>
      <c r="C132" s="166">
        <v>73971243</v>
      </c>
      <c r="D132" s="165" t="s">
        <v>116</v>
      </c>
      <c r="E132" s="164" t="s">
        <v>34</v>
      </c>
      <c r="F132" s="164" t="s">
        <v>70</v>
      </c>
      <c r="G132" s="164" t="s">
        <v>71</v>
      </c>
      <c r="H132" s="164" t="s">
        <v>61</v>
      </c>
      <c r="I132" s="160" t="s">
        <v>414</v>
      </c>
      <c r="J132" s="175">
        <v>554.5</v>
      </c>
    </row>
    <row r="133" spans="2:10" ht="33.75" customHeight="1">
      <c r="B133" s="174">
        <v>10496</v>
      </c>
      <c r="C133" s="166">
        <v>86895559</v>
      </c>
      <c r="D133" s="165" t="s">
        <v>415</v>
      </c>
      <c r="E133" s="164" t="s">
        <v>56</v>
      </c>
      <c r="F133" s="164" t="s">
        <v>76</v>
      </c>
      <c r="G133" s="164" t="s">
        <v>296</v>
      </c>
      <c r="H133" s="164" t="s">
        <v>112</v>
      </c>
      <c r="I133" s="160" t="s">
        <v>416</v>
      </c>
      <c r="J133" s="175">
        <v>1450</v>
      </c>
    </row>
    <row r="134" spans="2:10" ht="33.75" customHeight="1">
      <c r="B134" s="174">
        <v>10391</v>
      </c>
      <c r="C134" s="166">
        <v>104896469</v>
      </c>
      <c r="D134" s="165" t="s">
        <v>347</v>
      </c>
      <c r="E134" s="164" t="s">
        <v>49</v>
      </c>
      <c r="F134" s="164" t="s">
        <v>76</v>
      </c>
      <c r="G134" s="164" t="s">
        <v>296</v>
      </c>
      <c r="H134" s="164" t="s">
        <v>61</v>
      </c>
      <c r="I134" s="176" t="s">
        <v>417</v>
      </c>
      <c r="J134" s="175">
        <v>1864</v>
      </c>
    </row>
    <row r="135" spans="2:10" ht="33.75" customHeight="1">
      <c r="B135" s="174">
        <v>10495</v>
      </c>
      <c r="C135" s="166">
        <v>90963245</v>
      </c>
      <c r="D135" s="165" t="s">
        <v>324</v>
      </c>
      <c r="E135" s="164" t="s">
        <v>49</v>
      </c>
      <c r="F135" s="164" t="s">
        <v>76</v>
      </c>
      <c r="G135" s="164" t="s">
        <v>296</v>
      </c>
      <c r="H135" s="164" t="s">
        <v>112</v>
      </c>
      <c r="I135" s="160" t="s">
        <v>371</v>
      </c>
      <c r="J135" s="175">
        <v>1444</v>
      </c>
    </row>
    <row r="136" spans="2:10" ht="33.75" customHeight="1">
      <c r="B136" s="174">
        <v>10493</v>
      </c>
      <c r="C136" s="166">
        <v>65279735</v>
      </c>
      <c r="D136" s="165" t="s">
        <v>418</v>
      </c>
      <c r="E136" s="164" t="s">
        <v>56</v>
      </c>
      <c r="F136" s="164" t="s">
        <v>76</v>
      </c>
      <c r="G136" s="164" t="s">
        <v>296</v>
      </c>
      <c r="H136" s="164" t="s">
        <v>65</v>
      </c>
      <c r="I136" s="160" t="s">
        <v>416</v>
      </c>
      <c r="J136" s="175">
        <v>2091</v>
      </c>
    </row>
    <row r="137" spans="2:10" ht="33.75" customHeight="1">
      <c r="B137" s="174">
        <v>10625</v>
      </c>
      <c r="C137" s="166">
        <v>78650917</v>
      </c>
      <c r="D137" s="165" t="s">
        <v>352</v>
      </c>
      <c r="E137" s="164" t="s">
        <v>49</v>
      </c>
      <c r="F137" s="164" t="s">
        <v>76</v>
      </c>
      <c r="G137" s="164" t="s">
        <v>296</v>
      </c>
      <c r="H137" s="164" t="s">
        <v>46</v>
      </c>
      <c r="I137" s="160" t="s">
        <v>419</v>
      </c>
      <c r="J137" s="175">
        <v>1404</v>
      </c>
    </row>
    <row r="138" spans="2:10" ht="33.75" customHeight="1">
      <c r="B138" s="174">
        <v>10441</v>
      </c>
      <c r="C138" s="166">
        <v>19509243</v>
      </c>
      <c r="D138" s="165" t="s">
        <v>73</v>
      </c>
      <c r="E138" s="164" t="s">
        <v>34</v>
      </c>
      <c r="F138" s="164" t="s">
        <v>70</v>
      </c>
      <c r="G138" s="164" t="s">
        <v>71</v>
      </c>
      <c r="H138" s="164" t="s">
        <v>420</v>
      </c>
      <c r="I138" s="160" t="s">
        <v>421</v>
      </c>
      <c r="J138" s="175">
        <v>1454</v>
      </c>
    </row>
    <row r="139" spans="2:10" ht="33.75" customHeight="1">
      <c r="B139" s="174">
        <v>10691</v>
      </c>
      <c r="C139" s="166">
        <v>86895559</v>
      </c>
      <c r="D139" s="165" t="s">
        <v>415</v>
      </c>
      <c r="E139" s="164" t="s">
        <v>56</v>
      </c>
      <c r="F139" s="164" t="s">
        <v>76</v>
      </c>
      <c r="G139" s="164" t="s">
        <v>296</v>
      </c>
      <c r="H139" s="164" t="s">
        <v>422</v>
      </c>
      <c r="I139" s="160" t="s">
        <v>407</v>
      </c>
      <c r="J139" s="175">
        <v>1470</v>
      </c>
    </row>
    <row r="140" spans="2:10" ht="33.75" customHeight="1">
      <c r="B140" s="174">
        <v>10609</v>
      </c>
      <c r="C140" s="166">
        <v>90032926</v>
      </c>
      <c r="D140" s="165" t="s">
        <v>257</v>
      </c>
      <c r="E140" s="164" t="s">
        <v>82</v>
      </c>
      <c r="F140" s="164" t="s">
        <v>83</v>
      </c>
      <c r="G140" s="164" t="s">
        <v>258</v>
      </c>
      <c r="H140" s="164" t="s">
        <v>385</v>
      </c>
      <c r="I140" s="160" t="s">
        <v>423</v>
      </c>
      <c r="J140" s="175">
        <v>1890</v>
      </c>
    </row>
    <row r="141" spans="2:10" ht="33.75" customHeight="1">
      <c r="B141" s="174">
        <v>10461</v>
      </c>
      <c r="C141" s="166">
        <v>56808046</v>
      </c>
      <c r="D141" s="165" t="s">
        <v>84</v>
      </c>
      <c r="E141" s="164" t="s">
        <v>34</v>
      </c>
      <c r="F141" s="164" t="s">
        <v>70</v>
      </c>
      <c r="G141" s="164" t="s">
        <v>71</v>
      </c>
      <c r="H141" s="164" t="s">
        <v>424</v>
      </c>
      <c r="I141" s="160" t="s">
        <v>425</v>
      </c>
      <c r="J141" s="177">
        <v>630</v>
      </c>
    </row>
    <row r="148" spans="2:10" ht="15.75" thickBot="1"/>
    <row r="149" spans="2:10" ht="29.25" customHeight="1" thickBot="1">
      <c r="B149" s="140" t="s">
        <v>25</v>
      </c>
      <c r="C149" s="141" t="s">
        <v>26</v>
      </c>
      <c r="D149" s="142" t="s">
        <v>27</v>
      </c>
      <c r="E149" s="142" t="s">
        <v>28</v>
      </c>
      <c r="F149" s="142" t="s">
        <v>29</v>
      </c>
      <c r="G149" s="142" t="s">
        <v>30</v>
      </c>
      <c r="H149" s="143" t="s">
        <v>31</v>
      </c>
      <c r="I149" s="144" t="s">
        <v>32</v>
      </c>
      <c r="J149" s="145" t="s">
        <v>33</v>
      </c>
    </row>
    <row r="150" spans="2:10" ht="33.75" customHeight="1">
      <c r="B150" s="168">
        <v>10418</v>
      </c>
      <c r="C150" s="169">
        <v>33753784</v>
      </c>
      <c r="D150" s="170" t="s">
        <v>426</v>
      </c>
      <c r="E150" s="171" t="s">
        <v>107</v>
      </c>
      <c r="F150" s="171" t="s">
        <v>78</v>
      </c>
      <c r="G150" s="171" t="s">
        <v>108</v>
      </c>
      <c r="H150" s="185" t="s">
        <v>427</v>
      </c>
      <c r="I150" s="172" t="s">
        <v>428</v>
      </c>
      <c r="J150" s="173">
        <v>2100</v>
      </c>
    </row>
    <row r="151" spans="2:10" ht="33.75" customHeight="1">
      <c r="B151" s="174">
        <v>10571</v>
      </c>
      <c r="C151" s="166">
        <v>78128021</v>
      </c>
      <c r="D151" s="165" t="s">
        <v>305</v>
      </c>
      <c r="E151" s="164" t="s">
        <v>56</v>
      </c>
      <c r="F151" s="164" t="s">
        <v>76</v>
      </c>
      <c r="G151" s="164" t="s">
        <v>296</v>
      </c>
      <c r="H151" s="164" t="s">
        <v>61</v>
      </c>
      <c r="I151" s="160" t="s">
        <v>323</v>
      </c>
      <c r="J151" s="175">
        <v>1890</v>
      </c>
    </row>
    <row r="152" spans="2:10" ht="33.75" customHeight="1">
      <c r="B152" s="174">
        <v>10686</v>
      </c>
      <c r="C152" s="166">
        <v>301706859</v>
      </c>
      <c r="D152" s="165" t="s">
        <v>369</v>
      </c>
      <c r="E152" s="164" t="s">
        <v>49</v>
      </c>
      <c r="F152" s="164" t="s">
        <v>76</v>
      </c>
      <c r="G152" s="164" t="s">
        <v>296</v>
      </c>
      <c r="H152" s="164" t="s">
        <v>61</v>
      </c>
      <c r="I152" s="160" t="s">
        <v>429</v>
      </c>
      <c r="J152" s="175">
        <v>1890</v>
      </c>
    </row>
    <row r="153" spans="2:10" ht="33.75" customHeight="1">
      <c r="B153" s="174">
        <v>10483</v>
      </c>
      <c r="C153" s="166">
        <v>96709286</v>
      </c>
      <c r="D153" s="165" t="s">
        <v>430</v>
      </c>
      <c r="E153" s="164" t="s">
        <v>56</v>
      </c>
      <c r="F153" s="164" t="s">
        <v>76</v>
      </c>
      <c r="G153" s="164" t="s">
        <v>296</v>
      </c>
      <c r="H153" s="164" t="s">
        <v>62</v>
      </c>
      <c r="I153" s="160" t="s">
        <v>431</v>
      </c>
      <c r="J153" s="175">
        <v>2042</v>
      </c>
    </row>
    <row r="154" spans="2:10" ht="33.75" customHeight="1">
      <c r="B154" s="174">
        <v>10531</v>
      </c>
      <c r="C154" s="166">
        <v>92565220</v>
      </c>
      <c r="D154" s="165" t="s">
        <v>432</v>
      </c>
      <c r="E154" s="164" t="s">
        <v>49</v>
      </c>
      <c r="F154" s="164" t="s">
        <v>76</v>
      </c>
      <c r="G154" s="164" t="s">
        <v>296</v>
      </c>
      <c r="H154" s="164" t="s">
        <v>433</v>
      </c>
      <c r="I154" s="160" t="s">
        <v>434</v>
      </c>
      <c r="J154" s="175">
        <v>1377</v>
      </c>
    </row>
    <row r="155" spans="2:10" ht="33.75" customHeight="1">
      <c r="B155" s="174">
        <v>10618</v>
      </c>
      <c r="C155" s="166">
        <v>79051294</v>
      </c>
      <c r="D155" s="165" t="s">
        <v>435</v>
      </c>
      <c r="E155" s="164" t="s">
        <v>56</v>
      </c>
      <c r="F155" s="164" t="s">
        <v>76</v>
      </c>
      <c r="G155" s="164" t="s">
        <v>296</v>
      </c>
      <c r="H155" s="164" t="s">
        <v>61</v>
      </c>
      <c r="I155" s="160" t="s">
        <v>436</v>
      </c>
      <c r="J155" s="175">
        <v>1115</v>
      </c>
    </row>
    <row r="156" spans="2:10" ht="33.75" customHeight="1">
      <c r="B156" s="174">
        <v>10400</v>
      </c>
      <c r="C156" s="166">
        <v>97235253</v>
      </c>
      <c r="D156" s="165" t="s">
        <v>96</v>
      </c>
      <c r="E156" s="164" t="s">
        <v>252</v>
      </c>
      <c r="F156" s="164" t="s">
        <v>42</v>
      </c>
      <c r="G156" s="164" t="s">
        <v>43</v>
      </c>
      <c r="H156" s="164" t="s">
        <v>58</v>
      </c>
      <c r="I156" s="160" t="s">
        <v>437</v>
      </c>
      <c r="J156" s="175">
        <v>5250</v>
      </c>
    </row>
    <row r="157" spans="2:10" ht="33.75" customHeight="1">
      <c r="B157" s="174">
        <v>10632</v>
      </c>
      <c r="C157" s="166">
        <v>67956874</v>
      </c>
      <c r="D157" s="165" t="s">
        <v>354</v>
      </c>
      <c r="E157" s="164" t="s">
        <v>56</v>
      </c>
      <c r="F157" s="164" t="s">
        <v>76</v>
      </c>
      <c r="G157" s="164" t="s">
        <v>296</v>
      </c>
      <c r="H157" s="164" t="s">
        <v>438</v>
      </c>
      <c r="I157" s="160" t="s">
        <v>439</v>
      </c>
      <c r="J157" s="175">
        <v>1188</v>
      </c>
    </row>
    <row r="158" spans="2:10" ht="33.75" customHeight="1">
      <c r="B158" s="174">
        <v>10727</v>
      </c>
      <c r="C158" s="166">
        <v>16022963</v>
      </c>
      <c r="D158" s="165" t="s">
        <v>440</v>
      </c>
      <c r="E158" s="164" t="s">
        <v>441</v>
      </c>
      <c r="F158" s="164" t="s">
        <v>45</v>
      </c>
      <c r="G158" s="164" t="s">
        <v>442</v>
      </c>
      <c r="H158" s="164" t="s">
        <v>443</v>
      </c>
      <c r="I158" s="160" t="s">
        <v>444</v>
      </c>
      <c r="J158" s="175">
        <v>1470</v>
      </c>
    </row>
    <row r="159" spans="2:10" ht="33.75" customHeight="1">
      <c r="B159" s="174">
        <v>10230</v>
      </c>
      <c r="C159" s="166">
        <v>76935205</v>
      </c>
      <c r="D159" s="165" t="s">
        <v>445</v>
      </c>
      <c r="E159" s="164" t="s">
        <v>293</v>
      </c>
      <c r="F159" s="164" t="s">
        <v>37</v>
      </c>
      <c r="G159" s="164" t="s">
        <v>79</v>
      </c>
      <c r="H159" s="164" t="s">
        <v>63</v>
      </c>
      <c r="I159" s="160" t="s">
        <v>446</v>
      </c>
      <c r="J159" s="175">
        <v>1470</v>
      </c>
    </row>
    <row r="160" spans="2:10" ht="33.75" customHeight="1">
      <c r="B160" s="174">
        <v>10442</v>
      </c>
      <c r="C160" s="166">
        <v>60693193</v>
      </c>
      <c r="D160" s="165" t="s">
        <v>113</v>
      </c>
      <c r="E160" s="164" t="s">
        <v>34</v>
      </c>
      <c r="F160" s="164" t="s">
        <v>70</v>
      </c>
      <c r="G160" s="164" t="s">
        <v>71</v>
      </c>
      <c r="H160" s="164" t="s">
        <v>35</v>
      </c>
      <c r="I160" s="160" t="s">
        <v>447</v>
      </c>
      <c r="J160" s="175">
        <v>59</v>
      </c>
    </row>
    <row r="161" spans="2:10" ht="33.75" customHeight="1">
      <c r="B161" s="174">
        <v>10552</v>
      </c>
      <c r="C161" s="166">
        <v>68339348</v>
      </c>
      <c r="D161" s="165" t="s">
        <v>52</v>
      </c>
      <c r="E161" s="164" t="s">
        <v>34</v>
      </c>
      <c r="F161" s="164" t="s">
        <v>70</v>
      </c>
      <c r="G161" s="164" t="s">
        <v>71</v>
      </c>
      <c r="H161" s="164" t="s">
        <v>35</v>
      </c>
      <c r="I161" s="160" t="s">
        <v>448</v>
      </c>
      <c r="J161" s="175">
        <v>190</v>
      </c>
    </row>
    <row r="162" spans="2:10" ht="33.75" customHeight="1">
      <c r="B162" s="174">
        <v>10664</v>
      </c>
      <c r="C162" s="166">
        <v>73971243</v>
      </c>
      <c r="D162" s="165" t="s">
        <v>116</v>
      </c>
      <c r="E162" s="164" t="s">
        <v>34</v>
      </c>
      <c r="F162" s="164" t="s">
        <v>70</v>
      </c>
      <c r="G162" s="164" t="s">
        <v>71</v>
      </c>
      <c r="H162" s="164" t="s">
        <v>449</v>
      </c>
      <c r="I162" s="160" t="s">
        <v>450</v>
      </c>
      <c r="J162" s="175">
        <v>110</v>
      </c>
    </row>
    <row r="163" spans="2:10" ht="33.75" customHeight="1">
      <c r="B163" s="174">
        <v>10654</v>
      </c>
      <c r="C163" s="166">
        <v>68339348</v>
      </c>
      <c r="D163" s="165" t="s">
        <v>52</v>
      </c>
      <c r="E163" s="164" t="s">
        <v>34</v>
      </c>
      <c r="F163" s="164" t="s">
        <v>70</v>
      </c>
      <c r="G163" s="164" t="s">
        <v>71</v>
      </c>
      <c r="H163" s="164" t="s">
        <v>115</v>
      </c>
      <c r="I163" s="160" t="s">
        <v>451</v>
      </c>
      <c r="J163" s="175">
        <v>210</v>
      </c>
    </row>
    <row r="164" spans="2:10" ht="33.75" customHeight="1">
      <c r="B164" s="174">
        <v>10758</v>
      </c>
      <c r="C164" s="166">
        <v>35228822</v>
      </c>
      <c r="D164" s="165" t="s">
        <v>81</v>
      </c>
      <c r="E164" s="164" t="s">
        <v>34</v>
      </c>
      <c r="F164" s="164" t="s">
        <v>70</v>
      </c>
      <c r="G164" s="164" t="s">
        <v>71</v>
      </c>
      <c r="H164" s="164" t="s">
        <v>35</v>
      </c>
      <c r="I164" s="160" t="s">
        <v>452</v>
      </c>
      <c r="J164" s="175">
        <v>95</v>
      </c>
    </row>
    <row r="165" spans="2:10" ht="33.75" customHeight="1">
      <c r="B165" s="174">
        <v>10544</v>
      </c>
      <c r="C165" s="166">
        <v>19509243</v>
      </c>
      <c r="D165" s="165" t="s">
        <v>73</v>
      </c>
      <c r="E165" s="164" t="s">
        <v>34</v>
      </c>
      <c r="F165" s="164" t="s">
        <v>70</v>
      </c>
      <c r="G165" s="164" t="s">
        <v>71</v>
      </c>
      <c r="H165" s="164" t="s">
        <v>58</v>
      </c>
      <c r="I165" s="160" t="s">
        <v>453</v>
      </c>
      <c r="J165" s="175">
        <v>190</v>
      </c>
    </row>
    <row r="166" spans="2:10" ht="33.75" customHeight="1">
      <c r="B166" s="174">
        <v>10742</v>
      </c>
      <c r="C166" s="166">
        <v>72136839</v>
      </c>
      <c r="D166" s="165" t="s">
        <v>454</v>
      </c>
      <c r="E166" s="164" t="s">
        <v>56</v>
      </c>
      <c r="F166" s="164" t="s">
        <v>76</v>
      </c>
      <c r="G166" s="164" t="s">
        <v>296</v>
      </c>
      <c r="H166" s="164" t="s">
        <v>388</v>
      </c>
      <c r="I166" s="160" t="s">
        <v>455</v>
      </c>
      <c r="J166" s="175">
        <v>975.5</v>
      </c>
    </row>
    <row r="167" spans="2:10" ht="33.75" customHeight="1">
      <c r="B167" s="174">
        <v>10697</v>
      </c>
      <c r="C167" s="166">
        <v>92886035</v>
      </c>
      <c r="D167" s="165" t="s">
        <v>310</v>
      </c>
      <c r="E167" s="164" t="s">
        <v>56</v>
      </c>
      <c r="F167" s="164" t="s">
        <v>35</v>
      </c>
      <c r="G167" s="164" t="s">
        <v>456</v>
      </c>
      <c r="H167" s="164" t="s">
        <v>312</v>
      </c>
      <c r="I167" s="160" t="s">
        <v>457</v>
      </c>
      <c r="J167" s="175">
        <v>128</v>
      </c>
    </row>
    <row r="168" spans="2:10" ht="33.75" customHeight="1">
      <c r="B168" s="174">
        <v>10763</v>
      </c>
      <c r="C168" s="166">
        <v>12686654</v>
      </c>
      <c r="D168" s="165" t="s">
        <v>314</v>
      </c>
      <c r="E168" s="164" t="s">
        <v>34</v>
      </c>
      <c r="F168" s="164" t="s">
        <v>70</v>
      </c>
      <c r="G168" s="164" t="s">
        <v>71</v>
      </c>
      <c r="H168" s="164" t="s">
        <v>100</v>
      </c>
      <c r="I168" s="160" t="s">
        <v>458</v>
      </c>
      <c r="J168" s="175">
        <v>194</v>
      </c>
    </row>
    <row r="169" spans="2:10" ht="33.75" customHeight="1">
      <c r="B169" s="174">
        <v>10696</v>
      </c>
      <c r="C169" s="166">
        <v>92886035</v>
      </c>
      <c r="D169" s="165" t="s">
        <v>310</v>
      </c>
      <c r="E169" s="164" t="s">
        <v>56</v>
      </c>
      <c r="F169" s="164" t="s">
        <v>35</v>
      </c>
      <c r="G169" s="164" t="s">
        <v>456</v>
      </c>
      <c r="H169" s="164" t="s">
        <v>312</v>
      </c>
      <c r="I169" s="160" t="s">
        <v>459</v>
      </c>
      <c r="J169" s="177">
        <v>167.5</v>
      </c>
    </row>
    <row r="176" spans="2:10" ht="15.75" thickBot="1"/>
    <row r="177" spans="2:10" ht="29.25" customHeight="1" thickBot="1">
      <c r="B177" s="140" t="s">
        <v>25</v>
      </c>
      <c r="C177" s="141" t="s">
        <v>26</v>
      </c>
      <c r="D177" s="142" t="s">
        <v>27</v>
      </c>
      <c r="E177" s="142" t="s">
        <v>28</v>
      </c>
      <c r="F177" s="142" t="s">
        <v>29</v>
      </c>
      <c r="G177" s="142" t="s">
        <v>30</v>
      </c>
      <c r="H177" s="143" t="s">
        <v>31</v>
      </c>
      <c r="I177" s="144" t="s">
        <v>32</v>
      </c>
      <c r="J177" s="145" t="s">
        <v>33</v>
      </c>
    </row>
    <row r="178" spans="2:10" ht="33.75" customHeight="1">
      <c r="B178" s="168">
        <v>10764</v>
      </c>
      <c r="C178" s="169" t="s">
        <v>109</v>
      </c>
      <c r="D178" s="170" t="s">
        <v>110</v>
      </c>
      <c r="E178" s="164" t="s">
        <v>34</v>
      </c>
      <c r="F178" s="164" t="s">
        <v>70</v>
      </c>
      <c r="G178" s="164" t="s">
        <v>71</v>
      </c>
      <c r="H178" s="164" t="s">
        <v>50</v>
      </c>
      <c r="I178" s="160" t="s">
        <v>460</v>
      </c>
      <c r="J178" s="173">
        <v>79</v>
      </c>
    </row>
    <row r="179" spans="2:10" ht="33.75" customHeight="1">
      <c r="B179" s="174">
        <v>10762</v>
      </c>
      <c r="C179" s="166">
        <v>19509243</v>
      </c>
      <c r="D179" s="165" t="s">
        <v>461</v>
      </c>
      <c r="E179" s="164" t="s">
        <v>34</v>
      </c>
      <c r="F179" s="164" t="s">
        <v>70</v>
      </c>
      <c r="G179" s="164" t="s">
        <v>71</v>
      </c>
      <c r="H179" s="164" t="s">
        <v>35</v>
      </c>
      <c r="I179" s="160" t="s">
        <v>462</v>
      </c>
      <c r="J179" s="175">
        <v>84</v>
      </c>
    </row>
    <row r="180" spans="2:10" ht="33.75" customHeight="1">
      <c r="B180" s="174">
        <v>10669</v>
      </c>
      <c r="C180" s="166">
        <v>46609105</v>
      </c>
      <c r="D180" s="165" t="s">
        <v>60</v>
      </c>
      <c r="E180" s="164" t="s">
        <v>34</v>
      </c>
      <c r="F180" s="164" t="s">
        <v>70</v>
      </c>
      <c r="G180" s="164" t="s">
        <v>71</v>
      </c>
      <c r="H180" s="164" t="s">
        <v>35</v>
      </c>
      <c r="I180" s="160" t="s">
        <v>463</v>
      </c>
      <c r="J180" s="175">
        <v>144</v>
      </c>
    </row>
    <row r="181" spans="2:10" ht="33.75" customHeight="1">
      <c r="B181" s="174">
        <v>10655</v>
      </c>
      <c r="C181" s="166">
        <v>68339348</v>
      </c>
      <c r="D181" s="165" t="s">
        <v>52</v>
      </c>
      <c r="E181" s="164" t="s">
        <v>34</v>
      </c>
      <c r="F181" s="164" t="s">
        <v>70</v>
      </c>
      <c r="G181" s="164" t="s">
        <v>71</v>
      </c>
      <c r="H181" s="164" t="s">
        <v>68</v>
      </c>
      <c r="I181" s="160" t="s">
        <v>464</v>
      </c>
      <c r="J181" s="175">
        <v>65</v>
      </c>
    </row>
    <row r="182" spans="2:10" ht="33.75" customHeight="1">
      <c r="B182" s="174">
        <v>10656</v>
      </c>
      <c r="C182" s="166">
        <v>62431765</v>
      </c>
      <c r="D182" s="165" t="s">
        <v>118</v>
      </c>
      <c r="E182" s="164" t="s">
        <v>34</v>
      </c>
      <c r="F182" s="164" t="s">
        <v>70</v>
      </c>
      <c r="G182" s="164" t="s">
        <v>71</v>
      </c>
      <c r="H182" s="164" t="s">
        <v>35</v>
      </c>
      <c r="I182" s="160" t="s">
        <v>465</v>
      </c>
      <c r="J182" s="175">
        <v>68</v>
      </c>
    </row>
    <row r="183" spans="2:10" ht="33.75" customHeight="1">
      <c r="B183" s="174">
        <v>10668</v>
      </c>
      <c r="C183" s="166">
        <v>47352965</v>
      </c>
      <c r="D183" s="165" t="s">
        <v>94</v>
      </c>
      <c r="E183" s="164" t="s">
        <v>34</v>
      </c>
      <c r="F183" s="164" t="s">
        <v>70</v>
      </c>
      <c r="G183" s="164" t="s">
        <v>71</v>
      </c>
      <c r="H183" s="164" t="s">
        <v>112</v>
      </c>
      <c r="I183" s="160" t="s">
        <v>466</v>
      </c>
      <c r="J183" s="175">
        <v>210</v>
      </c>
    </row>
    <row r="184" spans="2:10" ht="33.75" customHeight="1">
      <c r="B184" s="174">
        <v>10599</v>
      </c>
      <c r="C184" s="166">
        <v>42612047</v>
      </c>
      <c r="D184" s="165" t="s">
        <v>59</v>
      </c>
      <c r="E184" s="164" t="s">
        <v>34</v>
      </c>
      <c r="F184" s="164" t="s">
        <v>70</v>
      </c>
      <c r="G184" s="164" t="s">
        <v>71</v>
      </c>
      <c r="H184" s="164" t="s">
        <v>50</v>
      </c>
      <c r="I184" s="160" t="s">
        <v>467</v>
      </c>
      <c r="J184" s="175">
        <v>128</v>
      </c>
    </row>
    <row r="185" spans="2:10" ht="33.75" customHeight="1">
      <c r="B185" s="174">
        <v>10549</v>
      </c>
      <c r="C185" s="166">
        <v>42612047</v>
      </c>
      <c r="D185" s="165" t="s">
        <v>59</v>
      </c>
      <c r="E185" s="164" t="s">
        <v>34</v>
      </c>
      <c r="F185" s="164" t="s">
        <v>70</v>
      </c>
      <c r="G185" s="164" t="s">
        <v>71</v>
      </c>
      <c r="H185" s="164" t="s">
        <v>47</v>
      </c>
      <c r="I185" s="160" t="s">
        <v>468</v>
      </c>
      <c r="J185" s="175">
        <v>611</v>
      </c>
    </row>
    <row r="186" spans="2:10" ht="33.75" customHeight="1">
      <c r="B186" s="174">
        <v>10503</v>
      </c>
      <c r="C186" s="166">
        <v>62431765</v>
      </c>
      <c r="D186" s="165" t="s">
        <v>118</v>
      </c>
      <c r="E186" s="164" t="s">
        <v>34</v>
      </c>
      <c r="F186" s="164" t="s">
        <v>70</v>
      </c>
      <c r="G186" s="164" t="s">
        <v>71</v>
      </c>
      <c r="H186" s="164" t="s">
        <v>35</v>
      </c>
      <c r="I186" s="160" t="s">
        <v>469</v>
      </c>
      <c r="J186" s="175">
        <v>114</v>
      </c>
    </row>
    <row r="187" spans="2:10" ht="33.75" customHeight="1">
      <c r="B187" s="174">
        <v>10661</v>
      </c>
      <c r="C187" s="166">
        <v>87831716</v>
      </c>
      <c r="D187" s="165" t="s">
        <v>101</v>
      </c>
      <c r="E187" s="164" t="s">
        <v>247</v>
      </c>
      <c r="F187" s="164" t="s">
        <v>37</v>
      </c>
      <c r="G187" s="164" t="s">
        <v>470</v>
      </c>
      <c r="H187" s="164" t="s">
        <v>62</v>
      </c>
      <c r="I187" s="160" t="s">
        <v>471</v>
      </c>
      <c r="J187" s="175">
        <v>5240</v>
      </c>
    </row>
    <row r="188" spans="2:10" ht="33.75" customHeight="1">
      <c r="B188" s="174">
        <v>10518</v>
      </c>
      <c r="C188" s="166">
        <v>95802126</v>
      </c>
      <c r="D188" s="165" t="s">
        <v>106</v>
      </c>
      <c r="E188" s="164" t="s">
        <v>472</v>
      </c>
      <c r="F188" s="164" t="s">
        <v>78</v>
      </c>
      <c r="G188" s="164" t="s">
        <v>108</v>
      </c>
      <c r="H188" s="164" t="s">
        <v>424</v>
      </c>
      <c r="I188" s="160" t="s">
        <v>473</v>
      </c>
      <c r="J188" s="175">
        <v>630</v>
      </c>
    </row>
    <row r="189" spans="2:10" ht="33.75" customHeight="1">
      <c r="B189" s="174">
        <v>10463</v>
      </c>
      <c r="C189" s="166">
        <v>33826765</v>
      </c>
      <c r="D189" s="165" t="s">
        <v>474</v>
      </c>
      <c r="E189" s="164" t="s">
        <v>475</v>
      </c>
      <c r="F189" s="164" t="s">
        <v>45</v>
      </c>
      <c r="G189" s="164" t="s">
        <v>476</v>
      </c>
      <c r="H189" s="164" t="s">
        <v>477</v>
      </c>
      <c r="I189" s="160" t="s">
        <v>478</v>
      </c>
      <c r="J189" s="175">
        <v>83</v>
      </c>
    </row>
    <row r="190" spans="2:10" ht="33.75" customHeight="1">
      <c r="B190" s="174">
        <v>10512</v>
      </c>
      <c r="C190" s="166" t="s">
        <v>479</v>
      </c>
      <c r="D190" s="165" t="s">
        <v>480</v>
      </c>
      <c r="E190" s="164" t="s">
        <v>49</v>
      </c>
      <c r="F190" s="164" t="s">
        <v>45</v>
      </c>
      <c r="G190" s="164" t="s">
        <v>442</v>
      </c>
      <c r="H190" s="164" t="s">
        <v>112</v>
      </c>
      <c r="I190" s="160" t="s">
        <v>481</v>
      </c>
      <c r="J190" s="175">
        <v>441</v>
      </c>
    </row>
    <row r="191" spans="2:10" ht="33.75" customHeight="1">
      <c r="B191" s="174">
        <v>10504</v>
      </c>
      <c r="C191" s="166">
        <v>97135089</v>
      </c>
      <c r="D191" s="165" t="s">
        <v>482</v>
      </c>
      <c r="E191" s="164" t="s">
        <v>483</v>
      </c>
      <c r="F191" s="164" t="s">
        <v>75</v>
      </c>
      <c r="G191" s="164" t="s">
        <v>484</v>
      </c>
      <c r="H191" s="164" t="s">
        <v>61</v>
      </c>
      <c r="I191" s="160" t="s">
        <v>485</v>
      </c>
      <c r="J191" s="175">
        <v>531</v>
      </c>
    </row>
    <row r="192" spans="2:10" ht="33.75" customHeight="1">
      <c r="B192" s="174">
        <v>10505</v>
      </c>
      <c r="C192" s="166">
        <v>117988375</v>
      </c>
      <c r="D192" s="165" t="s">
        <v>486</v>
      </c>
      <c r="E192" s="164" t="s">
        <v>74</v>
      </c>
      <c r="F192" s="164" t="s">
        <v>75</v>
      </c>
      <c r="G192" s="164" t="s">
        <v>484</v>
      </c>
      <c r="H192" s="164" t="s">
        <v>61</v>
      </c>
      <c r="I192" s="160" t="s">
        <v>487</v>
      </c>
      <c r="J192" s="175">
        <v>533</v>
      </c>
    </row>
    <row r="193" spans="2:10" ht="33.75" customHeight="1">
      <c r="B193" s="174">
        <v>10243</v>
      </c>
      <c r="C193" s="166">
        <v>35228822</v>
      </c>
      <c r="D193" s="165" t="s">
        <v>81</v>
      </c>
      <c r="E193" s="164" t="s">
        <v>34</v>
      </c>
      <c r="F193" s="164" t="s">
        <v>70</v>
      </c>
      <c r="G193" s="164" t="s">
        <v>71</v>
      </c>
      <c r="H193" s="164" t="s">
        <v>35</v>
      </c>
      <c r="I193" s="160" t="s">
        <v>488</v>
      </c>
      <c r="J193" s="175">
        <v>164</v>
      </c>
    </row>
    <row r="194" spans="2:10" ht="33.75" customHeight="1">
      <c r="B194" s="174">
        <v>10657</v>
      </c>
      <c r="C194" s="166">
        <v>62431765</v>
      </c>
      <c r="D194" s="165" t="s">
        <v>118</v>
      </c>
      <c r="E194" s="164" t="s">
        <v>34</v>
      </c>
      <c r="F194" s="164" t="s">
        <v>70</v>
      </c>
      <c r="G194" s="164" t="s">
        <v>71</v>
      </c>
      <c r="H194" s="164" t="s">
        <v>50</v>
      </c>
      <c r="I194" s="160" t="s">
        <v>489</v>
      </c>
      <c r="J194" s="175">
        <v>154.99</v>
      </c>
    </row>
    <row r="195" spans="2:10" ht="33.75" customHeight="1">
      <c r="B195" s="174">
        <v>9280</v>
      </c>
      <c r="C195" s="166">
        <v>38111993</v>
      </c>
      <c r="D195" s="165" t="s">
        <v>490</v>
      </c>
      <c r="E195" s="164" t="s">
        <v>49</v>
      </c>
      <c r="F195" s="164" t="s">
        <v>35</v>
      </c>
      <c r="G195" s="164" t="s">
        <v>491</v>
      </c>
      <c r="H195" s="164" t="s">
        <v>312</v>
      </c>
      <c r="I195" s="160" t="s">
        <v>492</v>
      </c>
      <c r="J195" s="175">
        <v>517</v>
      </c>
    </row>
    <row r="196" spans="2:10" ht="33.75" customHeight="1">
      <c r="B196" s="174">
        <v>9287</v>
      </c>
      <c r="C196" s="166">
        <v>92886035</v>
      </c>
      <c r="D196" s="165" t="s">
        <v>310</v>
      </c>
      <c r="E196" s="164" t="s">
        <v>56</v>
      </c>
      <c r="F196" s="164" t="s">
        <v>35</v>
      </c>
      <c r="G196" s="164" t="s">
        <v>456</v>
      </c>
      <c r="H196" s="164" t="s">
        <v>312</v>
      </c>
      <c r="I196" s="160" t="s">
        <v>493</v>
      </c>
      <c r="J196" s="175">
        <v>213</v>
      </c>
    </row>
    <row r="197" spans="2:10" ht="33.75" customHeight="1">
      <c r="B197" s="174">
        <v>9288</v>
      </c>
      <c r="C197" s="166">
        <v>66181658</v>
      </c>
      <c r="D197" s="165" t="s">
        <v>494</v>
      </c>
      <c r="E197" s="164" t="s">
        <v>74</v>
      </c>
      <c r="F197" s="164" t="s">
        <v>35</v>
      </c>
      <c r="G197" s="164" t="s">
        <v>495</v>
      </c>
      <c r="H197" s="164" t="s">
        <v>312</v>
      </c>
      <c r="I197" s="160" t="s">
        <v>496</v>
      </c>
      <c r="J197" s="177">
        <v>71.5</v>
      </c>
    </row>
    <row r="204" spans="2:10" ht="15.75" thickBot="1"/>
    <row r="205" spans="2:10" ht="29.25" customHeight="1" thickBot="1">
      <c r="B205" s="140" t="s">
        <v>25</v>
      </c>
      <c r="C205" s="141" t="s">
        <v>26</v>
      </c>
      <c r="D205" s="142" t="s">
        <v>27</v>
      </c>
      <c r="E205" s="142" t="s">
        <v>28</v>
      </c>
      <c r="F205" s="142" t="s">
        <v>29</v>
      </c>
      <c r="G205" s="142" t="s">
        <v>30</v>
      </c>
      <c r="H205" s="143" t="s">
        <v>31</v>
      </c>
      <c r="I205" s="144" t="s">
        <v>32</v>
      </c>
      <c r="J205" s="145" t="s">
        <v>33</v>
      </c>
    </row>
    <row r="206" spans="2:10" ht="33.75" customHeight="1">
      <c r="B206" s="168">
        <v>9289</v>
      </c>
      <c r="C206" s="169">
        <v>89092295</v>
      </c>
      <c r="D206" s="170" t="s">
        <v>497</v>
      </c>
      <c r="E206" s="164" t="s">
        <v>56</v>
      </c>
      <c r="F206" s="164" t="s">
        <v>35</v>
      </c>
      <c r="G206" s="164" t="s">
        <v>456</v>
      </c>
      <c r="H206" s="164" t="s">
        <v>312</v>
      </c>
      <c r="I206" s="160" t="s">
        <v>498</v>
      </c>
      <c r="J206" s="173">
        <v>71.5</v>
      </c>
    </row>
    <row r="207" spans="2:10" ht="33.75" customHeight="1">
      <c r="B207" s="174">
        <v>9283</v>
      </c>
      <c r="C207" s="166">
        <v>92886035</v>
      </c>
      <c r="D207" s="165" t="s">
        <v>310</v>
      </c>
      <c r="E207" s="164" t="s">
        <v>56</v>
      </c>
      <c r="F207" s="164" t="s">
        <v>35</v>
      </c>
      <c r="G207" s="164" t="s">
        <v>456</v>
      </c>
      <c r="H207" s="164" t="s">
        <v>312</v>
      </c>
      <c r="I207" s="160" t="s">
        <v>499</v>
      </c>
      <c r="J207" s="175">
        <v>180</v>
      </c>
    </row>
    <row r="208" spans="2:10" ht="33.75" customHeight="1">
      <c r="B208" s="174">
        <v>9282</v>
      </c>
      <c r="C208" s="166">
        <v>92886035</v>
      </c>
      <c r="D208" s="165" t="s">
        <v>310</v>
      </c>
      <c r="E208" s="164" t="s">
        <v>56</v>
      </c>
      <c r="F208" s="164" t="s">
        <v>35</v>
      </c>
      <c r="G208" s="164" t="s">
        <v>456</v>
      </c>
      <c r="H208" s="164" t="s">
        <v>312</v>
      </c>
      <c r="I208" s="160" t="s">
        <v>500</v>
      </c>
      <c r="J208" s="175">
        <v>433.5</v>
      </c>
    </row>
    <row r="209" spans="2:10" ht="33.75" customHeight="1">
      <c r="B209" s="174">
        <v>9284</v>
      </c>
      <c r="C209" s="166">
        <v>80182259</v>
      </c>
      <c r="D209" s="165" t="s">
        <v>501</v>
      </c>
      <c r="E209" s="164" t="s">
        <v>74</v>
      </c>
      <c r="F209" s="164" t="s">
        <v>35</v>
      </c>
      <c r="G209" s="164" t="s">
        <v>456</v>
      </c>
      <c r="H209" s="164" t="s">
        <v>47</v>
      </c>
      <c r="I209" s="160" t="s">
        <v>502</v>
      </c>
      <c r="J209" s="175">
        <v>443.5</v>
      </c>
    </row>
    <row r="210" spans="2:10" ht="33.75" customHeight="1">
      <c r="B210" s="174">
        <v>10508</v>
      </c>
      <c r="C210" s="166">
        <v>71358803</v>
      </c>
      <c r="D210" s="165" t="s">
        <v>503</v>
      </c>
      <c r="E210" s="164" t="s">
        <v>74</v>
      </c>
      <c r="F210" s="164" t="s">
        <v>75</v>
      </c>
      <c r="G210" s="164" t="s">
        <v>504</v>
      </c>
      <c r="H210" s="164" t="s">
        <v>47</v>
      </c>
      <c r="I210" s="160" t="s">
        <v>505</v>
      </c>
      <c r="J210" s="175">
        <v>1001</v>
      </c>
    </row>
    <row r="211" spans="2:10" ht="33.75" customHeight="1">
      <c r="B211" s="174">
        <v>10036</v>
      </c>
      <c r="C211" s="186">
        <v>74341251</v>
      </c>
      <c r="D211" s="187" t="s">
        <v>326</v>
      </c>
      <c r="E211" s="159" t="s">
        <v>327</v>
      </c>
      <c r="F211" s="159" t="s">
        <v>328</v>
      </c>
      <c r="G211" s="159" t="s">
        <v>329</v>
      </c>
      <c r="H211" s="159" t="s">
        <v>47</v>
      </c>
      <c r="I211" s="188" t="s">
        <v>330</v>
      </c>
      <c r="J211" s="175">
        <v>1320</v>
      </c>
    </row>
    <row r="212" spans="2:10" ht="33.75" customHeight="1">
      <c r="B212" s="174">
        <v>10583</v>
      </c>
      <c r="C212" s="166">
        <v>72014970</v>
      </c>
      <c r="D212" s="165" t="s">
        <v>506</v>
      </c>
      <c r="E212" s="164" t="s">
        <v>56</v>
      </c>
      <c r="F212" s="164" t="s">
        <v>76</v>
      </c>
      <c r="G212" s="164" t="s">
        <v>507</v>
      </c>
      <c r="H212" s="164" t="s">
        <v>35</v>
      </c>
      <c r="I212" s="160" t="s">
        <v>508</v>
      </c>
      <c r="J212" s="175">
        <v>1275</v>
      </c>
    </row>
    <row r="213" spans="2:10" ht="33.75" customHeight="1">
      <c r="B213" s="174">
        <v>10370</v>
      </c>
      <c r="C213" s="166">
        <v>394349504</v>
      </c>
      <c r="D213" s="165" t="s">
        <v>509</v>
      </c>
      <c r="E213" s="164" t="s">
        <v>247</v>
      </c>
      <c r="F213" s="164" t="s">
        <v>37</v>
      </c>
      <c r="G213" s="164" t="s">
        <v>470</v>
      </c>
      <c r="H213" s="164" t="s">
        <v>58</v>
      </c>
      <c r="I213" s="160" t="s">
        <v>510</v>
      </c>
      <c r="J213" s="175">
        <v>5250</v>
      </c>
    </row>
    <row r="214" spans="2:10" ht="33.75" customHeight="1">
      <c r="B214" s="174">
        <v>10768</v>
      </c>
      <c r="C214" s="166">
        <v>205798738</v>
      </c>
      <c r="D214" s="165" t="s">
        <v>511</v>
      </c>
      <c r="E214" s="164" t="s">
        <v>265</v>
      </c>
      <c r="F214" s="164" t="s">
        <v>243</v>
      </c>
      <c r="G214" s="164" t="s">
        <v>512</v>
      </c>
      <c r="H214" s="164" t="s">
        <v>115</v>
      </c>
      <c r="I214" s="160" t="s">
        <v>513</v>
      </c>
      <c r="J214" s="175">
        <v>210</v>
      </c>
    </row>
    <row r="215" spans="2:10" ht="33.75" customHeight="1">
      <c r="B215" s="174">
        <v>10723</v>
      </c>
      <c r="C215" s="166">
        <v>12424900</v>
      </c>
      <c r="D215" s="165" t="s">
        <v>66</v>
      </c>
      <c r="E215" s="164" t="s">
        <v>34</v>
      </c>
      <c r="F215" s="164" t="s">
        <v>70</v>
      </c>
      <c r="G215" s="164" t="s">
        <v>71</v>
      </c>
      <c r="H215" s="164" t="s">
        <v>47</v>
      </c>
      <c r="I215" s="160" t="s">
        <v>514</v>
      </c>
      <c r="J215" s="175">
        <v>630</v>
      </c>
    </row>
    <row r="216" spans="2:10" ht="33.75" customHeight="1">
      <c r="B216" s="174">
        <v>10603</v>
      </c>
      <c r="C216" s="166">
        <v>35228822</v>
      </c>
      <c r="D216" s="165" t="s">
        <v>81</v>
      </c>
      <c r="E216" s="164" t="s">
        <v>34</v>
      </c>
      <c r="F216" s="164" t="s">
        <v>70</v>
      </c>
      <c r="G216" s="164" t="s">
        <v>71</v>
      </c>
      <c r="H216" s="164" t="s">
        <v>385</v>
      </c>
      <c r="I216" s="160" t="s">
        <v>514</v>
      </c>
      <c r="J216" s="175">
        <v>1890</v>
      </c>
    </row>
    <row r="217" spans="2:10" ht="33.75" customHeight="1">
      <c r="B217" s="174">
        <v>10773</v>
      </c>
      <c r="C217" s="166">
        <v>12424900</v>
      </c>
      <c r="D217" s="165" t="s">
        <v>66</v>
      </c>
      <c r="E217" s="164" t="s">
        <v>34</v>
      </c>
      <c r="F217" s="164" t="s">
        <v>70</v>
      </c>
      <c r="G217" s="164" t="s">
        <v>71</v>
      </c>
      <c r="H217" s="164" t="s">
        <v>515</v>
      </c>
      <c r="I217" s="160" t="s">
        <v>516</v>
      </c>
      <c r="J217" s="175">
        <v>2304</v>
      </c>
    </row>
    <row r="218" spans="2:10" ht="33.75" customHeight="1">
      <c r="B218" s="174">
        <v>9946</v>
      </c>
      <c r="C218" s="166">
        <v>117623318</v>
      </c>
      <c r="D218" s="165" t="s">
        <v>254</v>
      </c>
      <c r="E218" s="164" t="s">
        <v>247</v>
      </c>
      <c r="F218" s="164" t="s">
        <v>37</v>
      </c>
      <c r="G218" s="164" t="s">
        <v>255</v>
      </c>
      <c r="H218" s="164" t="s">
        <v>47</v>
      </c>
      <c r="I218" s="160" t="s">
        <v>256</v>
      </c>
      <c r="J218" s="175">
        <v>2726</v>
      </c>
    </row>
    <row r="219" spans="2:10" ht="33.75" customHeight="1">
      <c r="B219" s="174">
        <v>10769</v>
      </c>
      <c r="C219" s="166" t="s">
        <v>104</v>
      </c>
      <c r="D219" s="165" t="s">
        <v>105</v>
      </c>
      <c r="E219" s="164" t="s">
        <v>34</v>
      </c>
      <c r="F219" s="164" t="s">
        <v>70</v>
      </c>
      <c r="G219" s="164" t="s">
        <v>71</v>
      </c>
      <c r="H219" s="164" t="s">
        <v>270</v>
      </c>
      <c r="I219" s="160" t="s">
        <v>517</v>
      </c>
      <c r="J219" s="175">
        <v>405.8</v>
      </c>
    </row>
    <row r="220" spans="2:10" ht="33.75" customHeight="1">
      <c r="B220" s="174">
        <v>10456</v>
      </c>
      <c r="C220" s="166">
        <v>74341251</v>
      </c>
      <c r="D220" s="187" t="s">
        <v>326</v>
      </c>
      <c r="E220" s="159" t="s">
        <v>327</v>
      </c>
      <c r="F220" s="159" t="s">
        <v>328</v>
      </c>
      <c r="G220" s="159" t="s">
        <v>329</v>
      </c>
      <c r="H220" s="159" t="s">
        <v>518</v>
      </c>
      <c r="I220" s="188" t="s">
        <v>519</v>
      </c>
      <c r="J220" s="175">
        <v>1374.99</v>
      </c>
    </row>
    <row r="221" spans="2:10" ht="33.75" customHeight="1">
      <c r="B221" s="174">
        <v>10801</v>
      </c>
      <c r="C221" s="166">
        <v>46654216</v>
      </c>
      <c r="D221" s="165" t="s">
        <v>520</v>
      </c>
      <c r="E221" s="164" t="s">
        <v>64</v>
      </c>
      <c r="F221" s="164" t="s">
        <v>75</v>
      </c>
      <c r="G221" s="164" t="s">
        <v>504</v>
      </c>
      <c r="H221" s="164" t="s">
        <v>47</v>
      </c>
      <c r="I221" s="160" t="s">
        <v>521</v>
      </c>
      <c r="J221" s="175">
        <v>983.5</v>
      </c>
    </row>
    <row r="222" spans="2:10" ht="33.75" customHeight="1">
      <c r="B222" s="174">
        <v>9952</v>
      </c>
      <c r="C222" s="166">
        <v>12424900</v>
      </c>
      <c r="D222" s="165" t="s">
        <v>66</v>
      </c>
      <c r="E222" s="164" t="s">
        <v>34</v>
      </c>
      <c r="F222" s="164" t="s">
        <v>70</v>
      </c>
      <c r="G222" s="164" t="s">
        <v>71</v>
      </c>
      <c r="H222" s="164" t="s">
        <v>522</v>
      </c>
      <c r="I222" s="160" t="s">
        <v>523</v>
      </c>
      <c r="J222" s="175">
        <v>2730</v>
      </c>
    </row>
    <row r="223" spans="2:10" ht="33.75" customHeight="1">
      <c r="B223" s="174">
        <v>10447</v>
      </c>
      <c r="C223" s="166">
        <v>78063493</v>
      </c>
      <c r="D223" s="165" t="s">
        <v>524</v>
      </c>
      <c r="E223" s="164" t="s">
        <v>74</v>
      </c>
      <c r="F223" s="164" t="s">
        <v>75</v>
      </c>
      <c r="G223" s="164" t="s">
        <v>525</v>
      </c>
      <c r="H223" s="164" t="s">
        <v>526</v>
      </c>
      <c r="I223" s="160" t="s">
        <v>527</v>
      </c>
      <c r="J223" s="175">
        <v>507.01</v>
      </c>
    </row>
    <row r="224" spans="2:10" ht="33.75" customHeight="1">
      <c r="B224" s="174">
        <v>10770</v>
      </c>
      <c r="C224" s="166" t="s">
        <v>104</v>
      </c>
      <c r="D224" s="165" t="s">
        <v>105</v>
      </c>
      <c r="E224" s="164" t="s">
        <v>34</v>
      </c>
      <c r="F224" s="164" t="s">
        <v>70</v>
      </c>
      <c r="G224" s="164" t="s">
        <v>71</v>
      </c>
      <c r="H224" s="164" t="s">
        <v>528</v>
      </c>
      <c r="I224" s="160" t="s">
        <v>529</v>
      </c>
      <c r="J224" s="175">
        <v>495</v>
      </c>
    </row>
    <row r="225" spans="2:10" ht="33.75" customHeight="1">
      <c r="B225" s="174">
        <v>10324</v>
      </c>
      <c r="C225" s="166">
        <v>56808046</v>
      </c>
      <c r="D225" s="165" t="s">
        <v>84</v>
      </c>
      <c r="E225" s="164" t="s">
        <v>34</v>
      </c>
      <c r="F225" s="164" t="s">
        <v>70</v>
      </c>
      <c r="G225" s="164" t="s">
        <v>71</v>
      </c>
      <c r="H225" s="164" t="s">
        <v>385</v>
      </c>
      <c r="I225" s="160" t="s">
        <v>530</v>
      </c>
      <c r="J225" s="177">
        <v>1875</v>
      </c>
    </row>
    <row r="232" spans="2:10" ht="15.75" thickBot="1"/>
    <row r="233" spans="2:10" ht="29.25" customHeight="1" thickBot="1">
      <c r="B233" s="140" t="s">
        <v>25</v>
      </c>
      <c r="C233" s="141" t="s">
        <v>26</v>
      </c>
      <c r="D233" s="142" t="s">
        <v>27</v>
      </c>
      <c r="E233" s="142" t="s">
        <v>28</v>
      </c>
      <c r="F233" s="142" t="s">
        <v>29</v>
      </c>
      <c r="G233" s="142" t="s">
        <v>30</v>
      </c>
      <c r="H233" s="143" t="s">
        <v>31</v>
      </c>
      <c r="I233" s="144" t="s">
        <v>32</v>
      </c>
      <c r="J233" s="145" t="s">
        <v>33</v>
      </c>
    </row>
    <row r="234" spans="2:10" ht="33.75" customHeight="1">
      <c r="B234" s="168">
        <v>10777</v>
      </c>
      <c r="C234" s="169">
        <v>60693193</v>
      </c>
      <c r="D234" s="170" t="s">
        <v>113</v>
      </c>
      <c r="E234" s="164" t="s">
        <v>34</v>
      </c>
      <c r="F234" s="164" t="s">
        <v>70</v>
      </c>
      <c r="G234" s="164" t="s">
        <v>71</v>
      </c>
      <c r="H234" s="164" t="s">
        <v>112</v>
      </c>
      <c r="I234" s="160" t="s">
        <v>531</v>
      </c>
      <c r="J234" s="173">
        <v>561</v>
      </c>
    </row>
    <row r="235" spans="2:10" ht="33.75" customHeight="1">
      <c r="B235" s="174">
        <v>10003</v>
      </c>
      <c r="C235" s="166" t="s">
        <v>479</v>
      </c>
      <c r="D235" s="165" t="s">
        <v>480</v>
      </c>
      <c r="E235" s="164" t="s">
        <v>49</v>
      </c>
      <c r="F235" s="164" t="s">
        <v>45</v>
      </c>
      <c r="G235" s="164" t="s">
        <v>442</v>
      </c>
      <c r="H235" s="164" t="s">
        <v>532</v>
      </c>
      <c r="I235" s="160" t="s">
        <v>533</v>
      </c>
      <c r="J235" s="175">
        <v>843</v>
      </c>
    </row>
    <row r="236" spans="2:10" ht="33.75" customHeight="1">
      <c r="B236" s="174">
        <v>10798</v>
      </c>
      <c r="C236" s="166">
        <v>105256684</v>
      </c>
      <c r="D236" s="165" t="s">
        <v>53</v>
      </c>
      <c r="E236" s="164" t="s">
        <v>293</v>
      </c>
      <c r="F236" s="164" t="s">
        <v>37</v>
      </c>
      <c r="G236" s="164" t="s">
        <v>79</v>
      </c>
      <c r="H236" s="164" t="s">
        <v>47</v>
      </c>
      <c r="I236" s="160" t="s">
        <v>534</v>
      </c>
      <c r="J236" s="175">
        <v>5245</v>
      </c>
    </row>
    <row r="237" spans="2:10" ht="33.75" customHeight="1">
      <c r="B237" s="174">
        <v>10342</v>
      </c>
      <c r="C237" s="166">
        <v>30200709</v>
      </c>
      <c r="D237" s="165" t="s">
        <v>535</v>
      </c>
      <c r="E237" s="164" t="s">
        <v>536</v>
      </c>
      <c r="F237" s="164" t="s">
        <v>42</v>
      </c>
      <c r="G237" s="164" t="s">
        <v>43</v>
      </c>
      <c r="H237" s="164" t="s">
        <v>68</v>
      </c>
      <c r="I237" s="160" t="s">
        <v>537</v>
      </c>
      <c r="J237" s="175">
        <v>210</v>
      </c>
    </row>
    <row r="238" spans="2:10" ht="33.75" customHeight="1">
      <c r="B238" s="174">
        <v>9743</v>
      </c>
      <c r="C238" s="166" t="s">
        <v>479</v>
      </c>
      <c r="D238" s="165" t="s">
        <v>480</v>
      </c>
      <c r="E238" s="164" t="s">
        <v>49</v>
      </c>
      <c r="F238" s="164" t="s">
        <v>45</v>
      </c>
      <c r="G238" s="164" t="s">
        <v>442</v>
      </c>
      <c r="H238" s="164" t="s">
        <v>538</v>
      </c>
      <c r="I238" s="160" t="s">
        <v>539</v>
      </c>
      <c r="J238" s="175">
        <v>480</v>
      </c>
    </row>
    <row r="239" spans="2:10" ht="33.75" customHeight="1">
      <c r="B239" s="174">
        <v>9611</v>
      </c>
      <c r="C239" s="166">
        <v>118951459</v>
      </c>
      <c r="D239" s="165" t="s">
        <v>540</v>
      </c>
      <c r="E239" s="164" t="s">
        <v>265</v>
      </c>
      <c r="F239" s="164" t="s">
        <v>243</v>
      </c>
      <c r="G239" s="164" t="s">
        <v>541</v>
      </c>
      <c r="H239" s="164" t="s">
        <v>542</v>
      </c>
      <c r="I239" s="160" t="s">
        <v>543</v>
      </c>
      <c r="J239" s="175">
        <v>1470</v>
      </c>
    </row>
    <row r="240" spans="2:10" ht="33.75" customHeight="1">
      <c r="B240" s="174">
        <v>10796</v>
      </c>
      <c r="C240" s="166">
        <v>35228822</v>
      </c>
      <c r="D240" s="165" t="s">
        <v>299</v>
      </c>
      <c r="E240" s="164" t="s">
        <v>34</v>
      </c>
      <c r="F240" s="164" t="s">
        <v>70</v>
      </c>
      <c r="G240" s="164" t="s">
        <v>71</v>
      </c>
      <c r="H240" s="164" t="s">
        <v>47</v>
      </c>
      <c r="I240" s="160" t="s">
        <v>300</v>
      </c>
      <c r="J240" s="175">
        <v>594.01</v>
      </c>
    </row>
    <row r="241" spans="2:10" ht="33.75" customHeight="1">
      <c r="B241" s="174">
        <v>10210</v>
      </c>
      <c r="C241" s="166">
        <v>76450791</v>
      </c>
      <c r="D241" s="165" t="s">
        <v>544</v>
      </c>
      <c r="E241" s="164" t="s">
        <v>545</v>
      </c>
      <c r="F241" s="164" t="s">
        <v>243</v>
      </c>
      <c r="G241" s="164" t="s">
        <v>546</v>
      </c>
      <c r="H241" s="164" t="s">
        <v>50</v>
      </c>
      <c r="I241" s="160" t="s">
        <v>547</v>
      </c>
      <c r="J241" s="175">
        <v>1050</v>
      </c>
    </row>
    <row r="242" spans="2:10" ht="33.75" customHeight="1">
      <c r="B242" s="174">
        <v>10013</v>
      </c>
      <c r="C242" s="166">
        <v>19509243</v>
      </c>
      <c r="D242" s="165" t="s">
        <v>73</v>
      </c>
      <c r="E242" s="164" t="s">
        <v>34</v>
      </c>
      <c r="F242" s="164" t="s">
        <v>70</v>
      </c>
      <c r="G242" s="164" t="s">
        <v>71</v>
      </c>
      <c r="H242" s="164" t="s">
        <v>532</v>
      </c>
      <c r="I242" s="160" t="s">
        <v>548</v>
      </c>
      <c r="J242" s="175">
        <v>969</v>
      </c>
    </row>
    <row r="243" spans="2:10" ht="33.75" customHeight="1">
      <c r="B243" s="174">
        <v>10800</v>
      </c>
      <c r="C243" s="166">
        <v>118951459</v>
      </c>
      <c r="D243" s="165" t="s">
        <v>540</v>
      </c>
      <c r="E243" s="164" t="s">
        <v>265</v>
      </c>
      <c r="F243" s="164" t="s">
        <v>243</v>
      </c>
      <c r="G243" s="164" t="s">
        <v>541</v>
      </c>
      <c r="H243" s="164" t="s">
        <v>50</v>
      </c>
      <c r="I243" s="160" t="s">
        <v>549</v>
      </c>
      <c r="J243" s="175">
        <v>1050</v>
      </c>
    </row>
    <row r="244" spans="2:10" ht="33.75" customHeight="1">
      <c r="B244" s="174">
        <v>10104</v>
      </c>
      <c r="C244" s="166">
        <v>47352965</v>
      </c>
      <c r="D244" s="165" t="s">
        <v>94</v>
      </c>
      <c r="E244" s="164" t="s">
        <v>34</v>
      </c>
      <c r="F244" s="164" t="s">
        <v>70</v>
      </c>
      <c r="G244" s="164" t="s">
        <v>71</v>
      </c>
      <c r="H244" s="164" t="s">
        <v>47</v>
      </c>
      <c r="I244" s="160" t="s">
        <v>550</v>
      </c>
      <c r="J244" s="175">
        <v>630</v>
      </c>
    </row>
    <row r="245" spans="2:10" ht="33.75" customHeight="1">
      <c r="B245" s="174">
        <v>10113</v>
      </c>
      <c r="C245" s="166">
        <v>12424900</v>
      </c>
      <c r="D245" s="165" t="s">
        <v>66</v>
      </c>
      <c r="E245" s="164" t="s">
        <v>34</v>
      </c>
      <c r="F245" s="164" t="s">
        <v>70</v>
      </c>
      <c r="G245" s="164" t="s">
        <v>71</v>
      </c>
      <c r="H245" s="164" t="s">
        <v>41</v>
      </c>
      <c r="I245" s="160" t="s">
        <v>551</v>
      </c>
      <c r="J245" s="175">
        <v>1049</v>
      </c>
    </row>
    <row r="246" spans="2:10" ht="33.75" customHeight="1">
      <c r="B246" s="174">
        <v>10018</v>
      </c>
      <c r="C246" s="166" t="s">
        <v>91</v>
      </c>
      <c r="D246" s="165" t="s">
        <v>92</v>
      </c>
      <c r="E246" s="164" t="s">
        <v>34</v>
      </c>
      <c r="F246" s="164" t="s">
        <v>70</v>
      </c>
      <c r="G246" s="164" t="s">
        <v>71</v>
      </c>
      <c r="H246" s="164" t="s">
        <v>552</v>
      </c>
      <c r="I246" s="160" t="s">
        <v>551</v>
      </c>
      <c r="J246" s="175">
        <v>1403.5</v>
      </c>
    </row>
    <row r="247" spans="2:10" ht="33.75" customHeight="1">
      <c r="B247" s="174">
        <v>10042</v>
      </c>
      <c r="C247" s="166">
        <v>86980823</v>
      </c>
      <c r="D247" s="165" t="s">
        <v>88</v>
      </c>
      <c r="E247" s="164" t="s">
        <v>553</v>
      </c>
      <c r="F247" s="164" t="s">
        <v>45</v>
      </c>
      <c r="G247" s="164" t="s">
        <v>554</v>
      </c>
      <c r="H247" s="164" t="s">
        <v>555</v>
      </c>
      <c r="I247" s="160" t="s">
        <v>556</v>
      </c>
      <c r="J247" s="175">
        <v>171</v>
      </c>
    </row>
    <row r="248" spans="2:10" ht="33.75" customHeight="1">
      <c r="B248" s="174">
        <v>10802</v>
      </c>
      <c r="C248" s="166">
        <v>68339348</v>
      </c>
      <c r="D248" s="165" t="s">
        <v>52</v>
      </c>
      <c r="E248" s="164" t="s">
        <v>34</v>
      </c>
      <c r="F248" s="164" t="s">
        <v>70</v>
      </c>
      <c r="G248" s="164" t="s">
        <v>71</v>
      </c>
      <c r="H248" s="164" t="s">
        <v>557</v>
      </c>
      <c r="I248" s="160" t="s">
        <v>551</v>
      </c>
      <c r="J248" s="175">
        <v>1437</v>
      </c>
    </row>
    <row r="249" spans="2:10" ht="33.75" customHeight="1">
      <c r="B249" s="174">
        <v>10804</v>
      </c>
      <c r="C249" s="166">
        <v>107589222</v>
      </c>
      <c r="D249" s="165" t="s">
        <v>282</v>
      </c>
      <c r="E249" s="164" t="s">
        <v>536</v>
      </c>
      <c r="F249" s="164" t="s">
        <v>42</v>
      </c>
      <c r="G249" s="164" t="s">
        <v>43</v>
      </c>
      <c r="H249" s="164" t="s">
        <v>48</v>
      </c>
      <c r="I249" s="160" t="s">
        <v>558</v>
      </c>
      <c r="J249" s="175">
        <v>5245</v>
      </c>
    </row>
    <row r="250" spans="2:10" ht="33.75" customHeight="1">
      <c r="B250" s="174">
        <v>10256</v>
      </c>
      <c r="C250" s="166">
        <v>305182552</v>
      </c>
      <c r="D250" s="165" t="s">
        <v>559</v>
      </c>
      <c r="E250" s="164" t="s">
        <v>560</v>
      </c>
      <c r="F250" s="164" t="s">
        <v>37</v>
      </c>
      <c r="G250" s="164" t="s">
        <v>561</v>
      </c>
      <c r="H250" s="164" t="s">
        <v>562</v>
      </c>
      <c r="I250" s="160" t="s">
        <v>563</v>
      </c>
      <c r="J250" s="175">
        <v>1430</v>
      </c>
    </row>
    <row r="251" spans="2:10" ht="33.75" customHeight="1">
      <c r="B251" s="174">
        <v>9945</v>
      </c>
      <c r="C251" s="166">
        <v>305182552</v>
      </c>
      <c r="D251" s="165" t="s">
        <v>559</v>
      </c>
      <c r="E251" s="164" t="s">
        <v>560</v>
      </c>
      <c r="F251" s="164" t="s">
        <v>37</v>
      </c>
      <c r="G251" s="164" t="s">
        <v>564</v>
      </c>
      <c r="H251" s="164" t="s">
        <v>47</v>
      </c>
      <c r="I251" s="160" t="s">
        <v>565</v>
      </c>
      <c r="J251" s="175">
        <v>2730</v>
      </c>
    </row>
    <row r="252" spans="2:10" ht="33.75" customHeight="1">
      <c r="B252" s="174">
        <v>10454</v>
      </c>
      <c r="C252" s="166">
        <v>305182552</v>
      </c>
      <c r="D252" s="165" t="s">
        <v>559</v>
      </c>
      <c r="E252" s="164" t="s">
        <v>560</v>
      </c>
      <c r="F252" s="164" t="s">
        <v>37</v>
      </c>
      <c r="G252" s="164" t="s">
        <v>561</v>
      </c>
      <c r="H252" s="164" t="s">
        <v>566</v>
      </c>
      <c r="I252" s="160" t="s">
        <v>563</v>
      </c>
      <c r="J252" s="175">
        <v>1865</v>
      </c>
    </row>
    <row r="253" spans="2:10" ht="33.75" customHeight="1">
      <c r="B253" s="174">
        <v>9763</v>
      </c>
      <c r="C253" s="166">
        <v>107860406</v>
      </c>
      <c r="D253" s="165" t="s">
        <v>246</v>
      </c>
      <c r="E253" s="164" t="s">
        <v>72</v>
      </c>
      <c r="F253" s="164" t="s">
        <v>37</v>
      </c>
      <c r="G253" s="164" t="s">
        <v>564</v>
      </c>
      <c r="H253" s="164" t="s">
        <v>61</v>
      </c>
      <c r="I253" s="160" t="s">
        <v>567</v>
      </c>
      <c r="J253" s="177">
        <v>1890</v>
      </c>
    </row>
    <row r="260" spans="2:10" ht="15.75" thickBot="1"/>
    <row r="261" spans="2:10" ht="29.25" customHeight="1" thickBot="1">
      <c r="B261" s="140" t="s">
        <v>25</v>
      </c>
      <c r="C261" s="141" t="s">
        <v>26</v>
      </c>
      <c r="D261" s="142" t="s">
        <v>27</v>
      </c>
      <c r="E261" s="142" t="s">
        <v>28</v>
      </c>
      <c r="F261" s="142" t="s">
        <v>29</v>
      </c>
      <c r="G261" s="142" t="s">
        <v>30</v>
      </c>
      <c r="H261" s="143" t="s">
        <v>31</v>
      </c>
      <c r="I261" s="144" t="s">
        <v>32</v>
      </c>
      <c r="J261" s="145" t="s">
        <v>33</v>
      </c>
    </row>
    <row r="262" spans="2:10" ht="33.75" customHeight="1">
      <c r="B262" s="168">
        <v>10792</v>
      </c>
      <c r="C262" s="169">
        <v>95888756</v>
      </c>
      <c r="D262" s="170" t="s">
        <v>568</v>
      </c>
      <c r="E262" s="164" t="s">
        <v>247</v>
      </c>
      <c r="F262" s="164" t="s">
        <v>37</v>
      </c>
      <c r="G262" s="164" t="s">
        <v>79</v>
      </c>
      <c r="H262" s="164" t="s">
        <v>48</v>
      </c>
      <c r="I262" s="160" t="s">
        <v>569</v>
      </c>
      <c r="J262" s="173">
        <v>4975</v>
      </c>
    </row>
    <row r="263" spans="2:10" ht="33.75" customHeight="1">
      <c r="B263" s="174">
        <v>10462</v>
      </c>
      <c r="C263" s="166" t="s">
        <v>104</v>
      </c>
      <c r="D263" s="165" t="s">
        <v>105</v>
      </c>
      <c r="E263" s="164" t="s">
        <v>34</v>
      </c>
      <c r="F263" s="164" t="s">
        <v>70</v>
      </c>
      <c r="G263" s="164" t="s">
        <v>71</v>
      </c>
      <c r="H263" s="164" t="s">
        <v>115</v>
      </c>
      <c r="I263" s="160" t="s">
        <v>570</v>
      </c>
      <c r="J263" s="175">
        <v>141</v>
      </c>
    </row>
    <row r="264" spans="2:10" ht="33.75" customHeight="1">
      <c r="B264" s="174">
        <v>10790</v>
      </c>
      <c r="C264" s="166">
        <v>76935205</v>
      </c>
      <c r="D264" s="165" t="s">
        <v>117</v>
      </c>
      <c r="E264" s="164" t="s">
        <v>293</v>
      </c>
      <c r="F264" s="164" t="s">
        <v>37</v>
      </c>
      <c r="G264" s="164" t="s">
        <v>79</v>
      </c>
      <c r="H264" s="164" t="s">
        <v>61</v>
      </c>
      <c r="I264" s="160" t="s">
        <v>571</v>
      </c>
      <c r="J264" s="175">
        <v>4900</v>
      </c>
    </row>
    <row r="265" spans="2:10" ht="33.75" customHeight="1">
      <c r="B265" s="174">
        <v>10246</v>
      </c>
      <c r="C265" s="166">
        <v>28606892</v>
      </c>
      <c r="D265" s="165" t="s">
        <v>572</v>
      </c>
      <c r="E265" s="164" t="s">
        <v>247</v>
      </c>
      <c r="F265" s="164" t="s">
        <v>37</v>
      </c>
      <c r="G265" s="164" t="s">
        <v>573</v>
      </c>
      <c r="H265" s="164" t="s">
        <v>68</v>
      </c>
      <c r="I265" s="160" t="s">
        <v>574</v>
      </c>
      <c r="J265" s="175">
        <v>1889</v>
      </c>
    </row>
    <row r="266" spans="2:10" ht="33.75" customHeight="1">
      <c r="B266" s="174">
        <v>10451</v>
      </c>
      <c r="C266" s="166">
        <v>46609105</v>
      </c>
      <c r="D266" s="165" t="s">
        <v>575</v>
      </c>
      <c r="E266" s="164" t="s">
        <v>34</v>
      </c>
      <c r="F266" s="164" t="s">
        <v>70</v>
      </c>
      <c r="G266" s="164" t="s">
        <v>71</v>
      </c>
      <c r="H266" s="164" t="s">
        <v>48</v>
      </c>
      <c r="I266" s="160" t="s">
        <v>576</v>
      </c>
      <c r="J266" s="175">
        <v>52</v>
      </c>
    </row>
    <row r="267" spans="2:10" ht="33.75" customHeight="1">
      <c r="B267" s="174">
        <v>10794</v>
      </c>
      <c r="C267" s="166">
        <v>394349504</v>
      </c>
      <c r="D267" s="165" t="s">
        <v>577</v>
      </c>
      <c r="E267" s="164" t="s">
        <v>247</v>
      </c>
      <c r="F267" s="164" t="s">
        <v>37</v>
      </c>
      <c r="G267" s="164" t="s">
        <v>573</v>
      </c>
      <c r="H267" s="164" t="s">
        <v>68</v>
      </c>
      <c r="I267" s="160" t="s">
        <v>578</v>
      </c>
      <c r="J267" s="175">
        <v>1889</v>
      </c>
    </row>
    <row r="268" spans="2:10" ht="33.75" customHeight="1">
      <c r="B268" s="174">
        <v>10787</v>
      </c>
      <c r="C268" s="166">
        <v>305182552</v>
      </c>
      <c r="D268" s="165" t="s">
        <v>559</v>
      </c>
      <c r="E268" s="164" t="s">
        <v>560</v>
      </c>
      <c r="F268" s="164" t="s">
        <v>37</v>
      </c>
      <c r="G268" s="164" t="s">
        <v>561</v>
      </c>
      <c r="H268" s="164" t="s">
        <v>579</v>
      </c>
      <c r="I268" s="160" t="s">
        <v>102</v>
      </c>
      <c r="J268" s="175">
        <v>1410</v>
      </c>
    </row>
    <row r="269" spans="2:10" ht="33.75" customHeight="1">
      <c r="B269" s="174">
        <v>10799</v>
      </c>
      <c r="C269" s="166">
        <v>45659052</v>
      </c>
      <c r="D269" s="165" t="s">
        <v>580</v>
      </c>
      <c r="E269" s="164" t="s">
        <v>247</v>
      </c>
      <c r="F269" s="164" t="s">
        <v>37</v>
      </c>
      <c r="G269" s="164" t="s">
        <v>573</v>
      </c>
      <c r="H269" s="164" t="s">
        <v>433</v>
      </c>
      <c r="I269" s="160" t="s">
        <v>581</v>
      </c>
      <c r="J269" s="175">
        <v>1848</v>
      </c>
    </row>
    <row r="270" spans="2:10" ht="33.75" customHeight="1">
      <c r="B270" s="174">
        <v>10731</v>
      </c>
      <c r="C270" s="166">
        <v>42612047</v>
      </c>
      <c r="D270" s="165" t="s">
        <v>59</v>
      </c>
      <c r="E270" s="164" t="s">
        <v>34</v>
      </c>
      <c r="F270" s="164" t="s">
        <v>70</v>
      </c>
      <c r="G270" s="164" t="s">
        <v>71</v>
      </c>
      <c r="H270" s="164" t="s">
        <v>582</v>
      </c>
      <c r="I270" s="160" t="s">
        <v>583</v>
      </c>
      <c r="J270" s="175">
        <v>150</v>
      </c>
    </row>
    <row r="271" spans="2:10" ht="33.75" customHeight="1">
      <c r="B271" s="174">
        <v>10772</v>
      </c>
      <c r="C271" s="166">
        <v>97135089</v>
      </c>
      <c r="D271" s="165" t="s">
        <v>482</v>
      </c>
      <c r="E271" s="164" t="s">
        <v>483</v>
      </c>
      <c r="F271" s="164" t="s">
        <v>75</v>
      </c>
      <c r="G271" s="164" t="s">
        <v>484</v>
      </c>
      <c r="H271" s="164" t="s">
        <v>112</v>
      </c>
      <c r="I271" s="160" t="s">
        <v>266</v>
      </c>
      <c r="J271" s="175">
        <v>537</v>
      </c>
    </row>
    <row r="272" spans="2:10" ht="33.75" customHeight="1">
      <c r="B272" s="174">
        <v>10358</v>
      </c>
      <c r="C272" s="166">
        <v>68339348</v>
      </c>
      <c r="D272" s="165" t="s">
        <v>52</v>
      </c>
      <c r="E272" s="164" t="s">
        <v>34</v>
      </c>
      <c r="F272" s="164" t="s">
        <v>70</v>
      </c>
      <c r="G272" s="164" t="s">
        <v>71</v>
      </c>
      <c r="H272" s="164" t="s">
        <v>449</v>
      </c>
      <c r="I272" s="160" t="s">
        <v>93</v>
      </c>
      <c r="J272" s="175">
        <v>167</v>
      </c>
    </row>
    <row r="273" spans="2:10" ht="33.75" customHeight="1">
      <c r="B273" s="174">
        <v>10459</v>
      </c>
      <c r="C273" s="166">
        <v>91179793</v>
      </c>
      <c r="D273" s="165" t="s">
        <v>99</v>
      </c>
      <c r="E273" s="164" t="s">
        <v>34</v>
      </c>
      <c r="F273" s="164" t="s">
        <v>70</v>
      </c>
      <c r="G273" s="164" t="s">
        <v>71</v>
      </c>
      <c r="H273" s="164" t="s">
        <v>584</v>
      </c>
      <c r="I273" s="160" t="s">
        <v>585</v>
      </c>
      <c r="J273" s="175">
        <v>55.99</v>
      </c>
    </row>
    <row r="274" spans="2:10" ht="33.75" customHeight="1">
      <c r="B274" s="174">
        <v>10791</v>
      </c>
      <c r="C274" s="166">
        <v>89896068</v>
      </c>
      <c r="D274" s="165" t="s">
        <v>586</v>
      </c>
      <c r="E274" s="164" t="s">
        <v>252</v>
      </c>
      <c r="F274" s="164" t="s">
        <v>42</v>
      </c>
      <c r="G274" s="164" t="s">
        <v>43</v>
      </c>
      <c r="H274" s="164" t="s">
        <v>61</v>
      </c>
      <c r="I274" s="160" t="s">
        <v>587</v>
      </c>
      <c r="J274" s="175">
        <v>5180</v>
      </c>
    </row>
    <row r="275" spans="2:10" ht="33.75" customHeight="1">
      <c r="B275" s="174">
        <v>10767</v>
      </c>
      <c r="C275" s="166">
        <v>30200709</v>
      </c>
      <c r="D275" s="165" t="s">
        <v>535</v>
      </c>
      <c r="E275" s="164" t="s">
        <v>252</v>
      </c>
      <c r="F275" s="164" t="s">
        <v>42</v>
      </c>
      <c r="G275" s="164" t="s">
        <v>43</v>
      </c>
      <c r="H275" s="164" t="s">
        <v>61</v>
      </c>
      <c r="I275" s="160" t="s">
        <v>588</v>
      </c>
      <c r="J275" s="175">
        <v>5180</v>
      </c>
    </row>
    <row r="276" spans="2:10" ht="33.75" customHeight="1">
      <c r="B276" s="174">
        <v>10789</v>
      </c>
      <c r="C276" s="166">
        <v>50810286</v>
      </c>
      <c r="D276" s="165" t="s">
        <v>589</v>
      </c>
      <c r="E276" s="164" t="s">
        <v>252</v>
      </c>
      <c r="F276" s="164" t="s">
        <v>42</v>
      </c>
      <c r="G276" s="164" t="s">
        <v>43</v>
      </c>
      <c r="H276" s="164" t="s">
        <v>61</v>
      </c>
      <c r="I276" s="160" t="s">
        <v>590</v>
      </c>
      <c r="J276" s="175">
        <v>5110</v>
      </c>
    </row>
    <row r="277" spans="2:10" ht="15.75" thickBot="1">
      <c r="B277" s="207" t="s">
        <v>591</v>
      </c>
      <c r="C277" s="208"/>
      <c r="D277" s="208"/>
      <c r="E277" s="208"/>
      <c r="F277" s="208"/>
      <c r="G277" s="208"/>
      <c r="H277" s="208"/>
      <c r="I277" s="209"/>
      <c r="J277" s="138">
        <f>SUM(J12:J276)</f>
        <v>270396.88</v>
      </c>
    </row>
  </sheetData>
  <mergeCells count="4">
    <mergeCell ref="B9:J9"/>
    <mergeCell ref="B10:J10"/>
    <mergeCell ref="L21:M21"/>
    <mergeCell ref="B277:I277"/>
  </mergeCells>
  <pageMargins left="0.7" right="0.7" top="0.75" bottom="0.75" header="0.3" footer="0.3"/>
  <drawing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36A91-056D-4E3F-89B5-6AE04A280065}">
  <dimension ref="A2:K29"/>
  <sheetViews>
    <sheetView zoomScale="85" zoomScaleNormal="85" workbookViewId="0">
      <selection activeCell="E22" sqref="E22"/>
    </sheetView>
  </sheetViews>
  <sheetFormatPr baseColWidth="10" defaultRowHeight="15"/>
  <cols>
    <col min="1" max="1" width="1" customWidth="1"/>
    <col min="2" max="2" width="11.28515625" style="24" customWidth="1"/>
    <col min="3" max="3" width="11.28515625" style="35" customWidth="1"/>
    <col min="4" max="4" width="26.5703125" style="25" customWidth="1"/>
    <col min="5" max="5" width="19.5703125" style="24" customWidth="1"/>
    <col min="6" max="6" width="25.28515625" customWidth="1"/>
    <col min="7" max="7" width="29.28515625" style="26" customWidth="1"/>
    <col min="8" max="8" width="21" style="82" customWidth="1"/>
    <col min="9" max="9" width="22" style="82" customWidth="1"/>
    <col min="10" max="10" width="16.85546875" customWidth="1"/>
  </cols>
  <sheetData>
    <row r="2" spans="1:11" ht="23.25">
      <c r="A2" s="1"/>
      <c r="B2" s="1"/>
      <c r="C2" s="89"/>
      <c r="D2" s="2"/>
      <c r="E2" s="1"/>
      <c r="F2" s="1"/>
      <c r="G2" s="3"/>
      <c r="H2" s="90"/>
      <c r="I2" s="90"/>
      <c r="J2" s="5"/>
      <c r="K2" s="6"/>
    </row>
    <row r="3" spans="1:11" ht="21">
      <c r="A3" s="7"/>
      <c r="B3" s="7"/>
      <c r="C3" s="9"/>
      <c r="D3" s="8"/>
      <c r="E3" s="9"/>
      <c r="F3" s="7"/>
      <c r="G3" s="10"/>
      <c r="H3" s="91"/>
      <c r="I3" s="90"/>
      <c r="J3" s="5"/>
      <c r="K3" s="4"/>
    </row>
    <row r="4" spans="1:11" ht="23.25">
      <c r="A4" s="7"/>
      <c r="B4" s="7"/>
      <c r="C4" s="9"/>
      <c r="D4" s="11"/>
      <c r="E4" s="7"/>
      <c r="F4" s="7"/>
      <c r="G4" s="10"/>
      <c r="H4" s="91"/>
      <c r="I4" s="90"/>
      <c r="J4" s="5"/>
      <c r="K4" s="4"/>
    </row>
    <row r="5" spans="1:11" s="16" customFormat="1">
      <c r="A5" s="67" t="s">
        <v>22</v>
      </c>
      <c r="B5" s="14"/>
      <c r="C5" s="92"/>
      <c r="D5" s="14"/>
      <c r="E5" s="14"/>
      <c r="F5" s="14"/>
      <c r="G5" s="14"/>
      <c r="H5" s="93"/>
      <c r="I5" s="93"/>
      <c r="J5" s="15"/>
      <c r="K5" s="14"/>
    </row>
    <row r="6" spans="1:11">
      <c r="A6" s="67" t="s">
        <v>13</v>
      </c>
      <c r="B6" s="14"/>
      <c r="C6" s="92"/>
      <c r="D6" s="14"/>
      <c r="E6" s="14"/>
      <c r="F6" s="14"/>
      <c r="G6" s="14"/>
      <c r="H6" s="93"/>
      <c r="I6" s="93"/>
      <c r="J6" s="15"/>
      <c r="K6" s="14"/>
    </row>
    <row r="7" spans="1:11">
      <c r="A7" s="67" t="s">
        <v>592</v>
      </c>
      <c r="B7" s="14"/>
      <c r="C7" s="92"/>
      <c r="D7" s="14"/>
      <c r="E7" s="14"/>
      <c r="F7" s="14"/>
      <c r="G7" s="14"/>
      <c r="H7" s="93"/>
      <c r="I7" s="93"/>
      <c r="J7" s="15"/>
      <c r="K7" s="14"/>
    </row>
    <row r="8" spans="1:11" ht="23.25">
      <c r="A8" s="210" t="s">
        <v>38</v>
      </c>
      <c r="B8" s="210"/>
      <c r="C8" s="210"/>
      <c r="D8" s="210"/>
      <c r="E8" s="210"/>
      <c r="F8" s="210"/>
      <c r="G8" s="210"/>
      <c r="H8" s="210"/>
      <c r="I8" s="210"/>
      <c r="J8" s="210"/>
      <c r="K8" s="28"/>
    </row>
    <row r="9" spans="1:11" ht="23.25">
      <c r="A9" s="210" t="s">
        <v>238</v>
      </c>
      <c r="B9" s="210"/>
      <c r="C9" s="210"/>
      <c r="D9" s="210"/>
      <c r="E9" s="210"/>
      <c r="F9" s="210"/>
      <c r="G9" s="210"/>
      <c r="H9" s="210"/>
      <c r="I9" s="210"/>
      <c r="J9" s="210"/>
      <c r="K9" s="28"/>
    </row>
    <row r="10" spans="1:11" ht="23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28"/>
    </row>
    <row r="11" spans="1:11">
      <c r="B11" s="94" t="s">
        <v>25</v>
      </c>
      <c r="C11" s="95" t="s">
        <v>26</v>
      </c>
      <c r="D11" s="95" t="s">
        <v>27</v>
      </c>
      <c r="E11" s="95" t="s">
        <v>28</v>
      </c>
      <c r="F11" s="95" t="s">
        <v>29</v>
      </c>
      <c r="G11" s="96" t="s">
        <v>30</v>
      </c>
      <c r="H11" s="95" t="s">
        <v>31</v>
      </c>
      <c r="I11" s="97" t="s">
        <v>39</v>
      </c>
      <c r="J11" s="98" t="s">
        <v>33</v>
      </c>
    </row>
    <row r="12" spans="1:11" ht="25.5">
      <c r="B12" s="99">
        <v>1210</v>
      </c>
      <c r="C12" s="99">
        <v>40539148</v>
      </c>
      <c r="D12" s="99" t="s">
        <v>593</v>
      </c>
      <c r="E12" s="100" t="s">
        <v>594</v>
      </c>
      <c r="F12" s="100" t="s">
        <v>42</v>
      </c>
      <c r="G12" s="100" t="s">
        <v>43</v>
      </c>
      <c r="H12" s="101" t="s">
        <v>47</v>
      </c>
      <c r="I12" s="102" t="s">
        <v>288</v>
      </c>
      <c r="J12" s="139">
        <v>5250</v>
      </c>
    </row>
    <row r="13" spans="1:11" ht="25.5">
      <c r="B13" s="99">
        <v>1044</v>
      </c>
      <c r="C13" s="99">
        <v>20013302</v>
      </c>
      <c r="D13" s="99" t="s">
        <v>595</v>
      </c>
      <c r="E13" s="100" t="s">
        <v>594</v>
      </c>
      <c r="F13" s="189" t="s">
        <v>58</v>
      </c>
      <c r="G13" s="100" t="s">
        <v>596</v>
      </c>
      <c r="H13" s="190" t="s">
        <v>312</v>
      </c>
      <c r="I13" s="102" t="s">
        <v>597</v>
      </c>
      <c r="J13" s="139">
        <v>94</v>
      </c>
    </row>
    <row r="14" spans="1:11" ht="25.5">
      <c r="B14" s="99">
        <v>1043</v>
      </c>
      <c r="C14" s="99">
        <v>35407603</v>
      </c>
      <c r="D14" s="99" t="s">
        <v>598</v>
      </c>
      <c r="E14" s="100" t="s">
        <v>599</v>
      </c>
      <c r="F14" s="189" t="s">
        <v>58</v>
      </c>
      <c r="G14" s="100" t="s">
        <v>596</v>
      </c>
      <c r="H14" s="190" t="s">
        <v>312</v>
      </c>
      <c r="I14" s="102" t="s">
        <v>600</v>
      </c>
      <c r="J14" s="139">
        <v>104</v>
      </c>
    </row>
    <row r="15" spans="1:11" ht="25.5">
      <c r="B15" s="99">
        <v>1211</v>
      </c>
      <c r="C15" s="99">
        <v>41024478</v>
      </c>
      <c r="D15" s="99" t="s">
        <v>601</v>
      </c>
      <c r="E15" s="100" t="s">
        <v>594</v>
      </c>
      <c r="F15" s="189" t="s">
        <v>42</v>
      </c>
      <c r="G15" s="100" t="s">
        <v>43</v>
      </c>
      <c r="H15" s="190" t="s">
        <v>47</v>
      </c>
      <c r="I15" s="102" t="s">
        <v>602</v>
      </c>
      <c r="J15" s="139">
        <v>5250</v>
      </c>
    </row>
    <row r="16" spans="1:11" ht="51">
      <c r="B16" s="99">
        <v>1209</v>
      </c>
      <c r="C16" s="99">
        <v>15596400</v>
      </c>
      <c r="D16" s="99" t="s">
        <v>603</v>
      </c>
      <c r="E16" s="100" t="s">
        <v>604</v>
      </c>
      <c r="F16" s="189" t="s">
        <v>83</v>
      </c>
      <c r="G16" s="100" t="s">
        <v>605</v>
      </c>
      <c r="H16" s="190" t="s">
        <v>80</v>
      </c>
      <c r="I16" s="102" t="s">
        <v>606</v>
      </c>
      <c r="J16" s="139">
        <v>1882</v>
      </c>
    </row>
    <row r="17" spans="2:10" ht="25.5">
      <c r="B17" s="99">
        <v>1155</v>
      </c>
      <c r="C17" s="99">
        <v>80022758</v>
      </c>
      <c r="D17" s="99" t="s">
        <v>607</v>
      </c>
      <c r="E17" s="100" t="s">
        <v>608</v>
      </c>
      <c r="F17" s="189" t="s">
        <v>609</v>
      </c>
      <c r="G17" s="100" t="s">
        <v>610</v>
      </c>
      <c r="H17" s="190" t="s">
        <v>95</v>
      </c>
      <c r="I17" s="102" t="s">
        <v>611</v>
      </c>
      <c r="J17" s="139">
        <v>185.65</v>
      </c>
    </row>
    <row r="18" spans="2:10" ht="25.5">
      <c r="B18" s="99">
        <v>1203</v>
      </c>
      <c r="C18" s="99">
        <v>85947350</v>
      </c>
      <c r="D18" s="99" t="s">
        <v>86</v>
      </c>
      <c r="E18" s="100" t="s">
        <v>612</v>
      </c>
      <c r="F18" s="189" t="s">
        <v>45</v>
      </c>
      <c r="G18" s="100" t="s">
        <v>87</v>
      </c>
      <c r="H18" s="190" t="s">
        <v>95</v>
      </c>
      <c r="I18" s="102" t="s">
        <v>613</v>
      </c>
      <c r="J18" s="139">
        <v>195</v>
      </c>
    </row>
    <row r="19" spans="2:10" ht="36" customHeight="1">
      <c r="B19" s="99">
        <v>1216</v>
      </c>
      <c r="C19" s="99">
        <v>35936908</v>
      </c>
      <c r="D19" s="99" t="s">
        <v>614</v>
      </c>
      <c r="E19" s="100" t="s">
        <v>85</v>
      </c>
      <c r="F19" s="191" t="s">
        <v>75</v>
      </c>
      <c r="G19" s="100" t="s">
        <v>615</v>
      </c>
      <c r="H19" s="190" t="s">
        <v>47</v>
      </c>
      <c r="I19" s="102" t="s">
        <v>616</v>
      </c>
      <c r="J19" s="139">
        <v>1002.5</v>
      </c>
    </row>
    <row r="20" spans="2:10" ht="15.75" thickBot="1">
      <c r="B20" s="103"/>
      <c r="C20" s="104"/>
      <c r="D20" s="105"/>
      <c r="E20" s="106"/>
      <c r="F20" s="107"/>
      <c r="G20" s="211" t="s">
        <v>617</v>
      </c>
      <c r="H20" s="211"/>
      <c r="I20" s="212"/>
      <c r="J20" s="148">
        <f>SUM(J12:J19)</f>
        <v>13963.15</v>
      </c>
    </row>
    <row r="26" spans="2:10">
      <c r="G26" s="26" t="s">
        <v>44</v>
      </c>
    </row>
    <row r="29" spans="2:10">
      <c r="H29" s="192"/>
    </row>
  </sheetData>
  <mergeCells count="3">
    <mergeCell ref="A8:J8"/>
    <mergeCell ref="A9:J9"/>
    <mergeCell ref="G20:I20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Boletos Aéreos y VE</vt:lpstr>
      <vt:lpstr>RG al Exterior</vt:lpstr>
      <vt:lpstr>Pagos por FR</vt:lpstr>
      <vt:lpstr>RG</vt:lpstr>
      <vt:lpstr>Viáticos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DONOVAN DAVID SALAZAR SALAZAR</dc:creator>
  <cp:lastModifiedBy>KEVIN JOSE DEL AGUILA VARGAS</cp:lastModifiedBy>
  <dcterms:created xsi:type="dcterms:W3CDTF">2025-03-11T20:51:52Z</dcterms:created>
  <dcterms:modified xsi:type="dcterms:W3CDTF">2026-01-07T21:51:45Z</dcterms:modified>
</cp:coreProperties>
</file>